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dror/GoogleDriveWork/MT lab/כלי אבחון/MIM-writing-v1/"/>
    </mc:Choice>
  </mc:AlternateContent>
  <xr:revisionPtr revIDLastSave="0" documentId="13_ncr:1_{8DDB866F-9F29-8B4B-AAF8-596E1BE71306}" xr6:coauthVersionLast="47" xr6:coauthVersionMax="47" xr10:uidLastSave="{00000000-0000-0000-0000-000000000000}"/>
  <bookViews>
    <workbookView xWindow="0" yWindow="880" windowWidth="36000" windowHeight="22500" xr2:uid="{00000000-000D-0000-FFFF-FFFF00000000}"/>
  </bookViews>
  <sheets>
    <sheet name="הכתבה" sheetId="9" r:id="rId1"/>
    <sheet name="הכתבה 3מ" sheetId="14" r:id="rId2"/>
    <sheet name="הכתבה ספרה ספרה" sheetId="10" r:id="rId3"/>
    <sheet name="חמש בש" sheetId="11" r:id="rId4"/>
    <sheet name="שיבוץ ספרות " sheetId="12" r:id="rId5"/>
    <sheet name="זהה-שונה שמיעתי" sheetId="13" r:id="rId6"/>
  </sheets>
  <definedNames>
    <definedName name="_xlnm._FilterDatabase" localSheetId="0" hidden="1">הכתבה!$A$1:$AN$122</definedName>
    <definedName name="_xlnm._FilterDatabase" localSheetId="1" hidden="1">'הכתבה 3מ'!$A$1:$AL$122</definedName>
    <definedName name="_xlnm._FilterDatabase" localSheetId="2" hidden="1">'הכתבה ספרה ספרה'!$A$1:$K$122</definedName>
    <definedName name="_xlnm._FilterDatabase" localSheetId="4" hidden="1">'שיבוץ ספרות '!$A$1:$AK$36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" i="12" l="1"/>
  <c r="V36" i="12"/>
  <c r="W35" i="12"/>
  <c r="V35" i="12"/>
  <c r="W34" i="12"/>
  <c r="V34" i="12"/>
  <c r="W33" i="12"/>
  <c r="V33" i="12"/>
  <c r="W32" i="12"/>
  <c r="V32" i="12"/>
  <c r="W31" i="12"/>
  <c r="V31" i="12"/>
  <c r="W30" i="12"/>
  <c r="V30" i="12"/>
  <c r="W29" i="12"/>
  <c r="V29" i="12"/>
  <c r="W28" i="12"/>
  <c r="V28" i="12"/>
  <c r="W27" i="12"/>
  <c r="V27" i="12"/>
  <c r="W26" i="12"/>
  <c r="V26" i="12"/>
  <c r="W25" i="12"/>
  <c r="V25" i="12"/>
  <c r="W24" i="12"/>
  <c r="V24" i="12"/>
  <c r="W23" i="12"/>
  <c r="V23" i="12"/>
  <c r="W22" i="12"/>
  <c r="V22" i="12"/>
  <c r="W21" i="12"/>
  <c r="V21" i="12"/>
  <c r="W20" i="12"/>
  <c r="V20" i="12"/>
  <c r="W19" i="12"/>
  <c r="V19" i="12"/>
  <c r="W18" i="12"/>
  <c r="V18" i="12"/>
  <c r="W17" i="12"/>
  <c r="V17" i="12"/>
  <c r="W16" i="12"/>
  <c r="V16" i="12"/>
  <c r="W15" i="12"/>
  <c r="V15" i="12"/>
  <c r="W14" i="12"/>
  <c r="V14" i="12"/>
  <c r="W13" i="12"/>
  <c r="V13" i="12"/>
  <c r="W12" i="12"/>
  <c r="V12" i="12"/>
  <c r="W11" i="12"/>
  <c r="V11" i="12"/>
  <c r="W10" i="12"/>
  <c r="V10" i="12"/>
  <c r="W9" i="12"/>
  <c r="V9" i="12"/>
  <c r="W8" i="12"/>
  <c r="V8" i="12"/>
  <c r="W7" i="12"/>
  <c r="V7" i="12"/>
  <c r="W6" i="12"/>
  <c r="V6" i="12"/>
  <c r="W5" i="12"/>
  <c r="V5" i="12"/>
  <c r="W4" i="12"/>
  <c r="V4" i="12"/>
  <c r="W3" i="12"/>
  <c r="V3" i="12"/>
  <c r="AK2" i="12"/>
  <c r="AJ2" i="12"/>
  <c r="AI2" i="12"/>
  <c r="AG2" i="12"/>
  <c r="AF2" i="12"/>
  <c r="AE2" i="12"/>
  <c r="AD2" i="12"/>
  <c r="AC2" i="12"/>
  <c r="AB2" i="12"/>
  <c r="AA2" i="12"/>
  <c r="Z2" i="12"/>
  <c r="Y2" i="12"/>
  <c r="X2" i="12"/>
  <c r="Y122" i="14"/>
  <c r="X122" i="14"/>
  <c r="T122" i="14"/>
  <c r="S122" i="14"/>
  <c r="R122" i="14"/>
  <c r="Q122" i="14"/>
  <c r="D122" i="14" s="1"/>
  <c r="J122" i="14" s="1"/>
  <c r="H122" i="14"/>
  <c r="N122" i="14" s="1"/>
  <c r="G122" i="14"/>
  <c r="M122" i="14" s="1"/>
  <c r="F122" i="14"/>
  <c r="L122" i="14" s="1"/>
  <c r="Y121" i="14"/>
  <c r="X121" i="14"/>
  <c r="T121" i="14"/>
  <c r="S121" i="14"/>
  <c r="R121" i="14"/>
  <c r="Q121" i="14"/>
  <c r="D121" i="14" s="1"/>
  <c r="J121" i="14" s="1"/>
  <c r="H121" i="14"/>
  <c r="N121" i="14" s="1"/>
  <c r="G121" i="14"/>
  <c r="M121" i="14" s="1"/>
  <c r="F121" i="14"/>
  <c r="L121" i="14" s="1"/>
  <c r="Y120" i="14"/>
  <c r="X120" i="14"/>
  <c r="T120" i="14"/>
  <c r="S120" i="14"/>
  <c r="R120" i="14"/>
  <c r="Q120" i="14"/>
  <c r="D120" i="14" s="1"/>
  <c r="J120" i="14" s="1"/>
  <c r="H120" i="14"/>
  <c r="N120" i="14" s="1"/>
  <c r="G120" i="14"/>
  <c r="M120" i="14" s="1"/>
  <c r="F120" i="14"/>
  <c r="L120" i="14" s="1"/>
  <c r="Y119" i="14"/>
  <c r="X119" i="14"/>
  <c r="T119" i="14"/>
  <c r="S119" i="14"/>
  <c r="R119" i="14"/>
  <c r="Q119" i="14"/>
  <c r="H119" i="14"/>
  <c r="N119" i="14" s="1"/>
  <c r="G119" i="14"/>
  <c r="M119" i="14" s="1"/>
  <c r="F119" i="14"/>
  <c r="L119" i="14" s="1"/>
  <c r="Y118" i="14"/>
  <c r="X118" i="14"/>
  <c r="T118" i="14"/>
  <c r="S118" i="14"/>
  <c r="R118" i="14"/>
  <c r="Q118" i="14"/>
  <c r="H118" i="14"/>
  <c r="N118" i="14" s="1"/>
  <c r="G118" i="14"/>
  <c r="M118" i="14" s="1"/>
  <c r="F118" i="14"/>
  <c r="L118" i="14" s="1"/>
  <c r="Y117" i="14"/>
  <c r="X117" i="14"/>
  <c r="T117" i="14"/>
  <c r="S117" i="14"/>
  <c r="R117" i="14"/>
  <c r="Q117" i="14"/>
  <c r="E117" i="14" s="1"/>
  <c r="K117" i="14" s="1"/>
  <c r="H117" i="14"/>
  <c r="N117" i="14" s="1"/>
  <c r="G117" i="14"/>
  <c r="M117" i="14" s="1"/>
  <c r="F117" i="14"/>
  <c r="L117" i="14" s="1"/>
  <c r="Y116" i="14"/>
  <c r="X116" i="14"/>
  <c r="T116" i="14"/>
  <c r="S116" i="14"/>
  <c r="R116" i="14"/>
  <c r="Q116" i="14"/>
  <c r="D116" i="14" s="1"/>
  <c r="J116" i="14" s="1"/>
  <c r="H116" i="14"/>
  <c r="N116" i="14" s="1"/>
  <c r="G116" i="14"/>
  <c r="M116" i="14" s="1"/>
  <c r="F116" i="14"/>
  <c r="L116" i="14" s="1"/>
  <c r="E116" i="14"/>
  <c r="K116" i="14" s="1"/>
  <c r="Y115" i="14"/>
  <c r="X115" i="14"/>
  <c r="T115" i="14"/>
  <c r="S115" i="14"/>
  <c r="R115" i="14"/>
  <c r="Q115" i="14"/>
  <c r="H115" i="14"/>
  <c r="N115" i="14" s="1"/>
  <c r="G115" i="14"/>
  <c r="M115" i="14" s="1"/>
  <c r="F115" i="14"/>
  <c r="L115" i="14" s="1"/>
  <c r="Y114" i="14"/>
  <c r="X114" i="14"/>
  <c r="T114" i="14"/>
  <c r="S114" i="14"/>
  <c r="R114" i="14"/>
  <c r="Q114" i="14"/>
  <c r="C114" i="14" s="1"/>
  <c r="I114" i="14" s="1"/>
  <c r="H114" i="14"/>
  <c r="N114" i="14" s="1"/>
  <c r="G114" i="14"/>
  <c r="M114" i="14" s="1"/>
  <c r="F114" i="14"/>
  <c r="L114" i="14" s="1"/>
  <c r="Y113" i="14"/>
  <c r="X113" i="14"/>
  <c r="T113" i="14"/>
  <c r="S113" i="14"/>
  <c r="R113" i="14"/>
  <c r="Q113" i="14"/>
  <c r="H113" i="14"/>
  <c r="N113" i="14" s="1"/>
  <c r="G113" i="14"/>
  <c r="M113" i="14" s="1"/>
  <c r="F113" i="14"/>
  <c r="L113" i="14" s="1"/>
  <c r="Y112" i="14"/>
  <c r="X112" i="14"/>
  <c r="T112" i="14"/>
  <c r="S112" i="14"/>
  <c r="R112" i="14"/>
  <c r="Q112" i="14"/>
  <c r="E112" i="14" s="1"/>
  <c r="K112" i="14" s="1"/>
  <c r="H112" i="14"/>
  <c r="N112" i="14" s="1"/>
  <c r="G112" i="14"/>
  <c r="M112" i="14" s="1"/>
  <c r="F112" i="14"/>
  <c r="L112" i="14" s="1"/>
  <c r="Y111" i="14"/>
  <c r="X111" i="14"/>
  <c r="T111" i="14"/>
  <c r="S111" i="14"/>
  <c r="R111" i="14"/>
  <c r="Q111" i="14"/>
  <c r="D111" i="14" s="1"/>
  <c r="J111" i="14" s="1"/>
  <c r="H111" i="14"/>
  <c r="N111" i="14" s="1"/>
  <c r="G111" i="14"/>
  <c r="M111" i="14" s="1"/>
  <c r="F111" i="14"/>
  <c r="L111" i="14" s="1"/>
  <c r="Y110" i="14"/>
  <c r="X110" i="14"/>
  <c r="T110" i="14"/>
  <c r="S110" i="14"/>
  <c r="R110" i="14"/>
  <c r="Q110" i="14"/>
  <c r="D110" i="14" s="1"/>
  <c r="J110" i="14" s="1"/>
  <c r="H110" i="14"/>
  <c r="N110" i="14" s="1"/>
  <c r="G110" i="14"/>
  <c r="M110" i="14" s="1"/>
  <c r="F110" i="14"/>
  <c r="L110" i="14" s="1"/>
  <c r="Y109" i="14"/>
  <c r="X109" i="14"/>
  <c r="T109" i="14"/>
  <c r="S109" i="14"/>
  <c r="R109" i="14"/>
  <c r="Q109" i="14"/>
  <c r="H109" i="14"/>
  <c r="N109" i="14" s="1"/>
  <c r="G109" i="14"/>
  <c r="M109" i="14" s="1"/>
  <c r="F109" i="14"/>
  <c r="L109" i="14" s="1"/>
  <c r="Y108" i="14"/>
  <c r="X108" i="14"/>
  <c r="T108" i="14"/>
  <c r="S108" i="14"/>
  <c r="R108" i="14"/>
  <c r="Q108" i="14"/>
  <c r="H108" i="14"/>
  <c r="N108" i="14" s="1"/>
  <c r="G108" i="14"/>
  <c r="M108" i="14" s="1"/>
  <c r="F108" i="14"/>
  <c r="L108" i="14" s="1"/>
  <c r="Y107" i="14"/>
  <c r="X107" i="14"/>
  <c r="T107" i="14"/>
  <c r="S107" i="14"/>
  <c r="R107" i="14"/>
  <c r="Q107" i="14"/>
  <c r="E107" i="14" s="1"/>
  <c r="K107" i="14" s="1"/>
  <c r="H107" i="14"/>
  <c r="N107" i="14" s="1"/>
  <c r="G107" i="14"/>
  <c r="M107" i="14" s="1"/>
  <c r="F107" i="14"/>
  <c r="L107" i="14" s="1"/>
  <c r="Y106" i="14"/>
  <c r="X106" i="14"/>
  <c r="T106" i="14"/>
  <c r="S106" i="14"/>
  <c r="R106" i="14"/>
  <c r="Q106" i="14"/>
  <c r="D106" i="14" s="1"/>
  <c r="J106" i="14" s="1"/>
  <c r="H106" i="14"/>
  <c r="N106" i="14" s="1"/>
  <c r="G106" i="14"/>
  <c r="M106" i="14" s="1"/>
  <c r="F106" i="14"/>
  <c r="L106" i="14" s="1"/>
  <c r="Y105" i="14"/>
  <c r="X105" i="14"/>
  <c r="T105" i="14"/>
  <c r="S105" i="14"/>
  <c r="R105" i="14"/>
  <c r="Q105" i="14"/>
  <c r="D105" i="14" s="1"/>
  <c r="J105" i="14" s="1"/>
  <c r="H105" i="14"/>
  <c r="N105" i="14" s="1"/>
  <c r="G105" i="14"/>
  <c r="M105" i="14" s="1"/>
  <c r="F105" i="14"/>
  <c r="L105" i="14" s="1"/>
  <c r="Y104" i="14"/>
  <c r="X104" i="14"/>
  <c r="T104" i="14"/>
  <c r="S104" i="14"/>
  <c r="R104" i="14"/>
  <c r="Q104" i="14"/>
  <c r="E104" i="14" s="1"/>
  <c r="K104" i="14" s="1"/>
  <c r="H104" i="14"/>
  <c r="N104" i="14" s="1"/>
  <c r="G104" i="14"/>
  <c r="M104" i="14" s="1"/>
  <c r="F104" i="14"/>
  <c r="L104" i="14" s="1"/>
  <c r="Y103" i="14"/>
  <c r="X103" i="14"/>
  <c r="T103" i="14"/>
  <c r="S103" i="14"/>
  <c r="R103" i="14"/>
  <c r="Q103" i="14"/>
  <c r="H103" i="14"/>
  <c r="N103" i="14" s="1"/>
  <c r="G103" i="14"/>
  <c r="M103" i="14" s="1"/>
  <c r="F103" i="14"/>
  <c r="L103" i="14" s="1"/>
  <c r="Y102" i="14"/>
  <c r="X102" i="14"/>
  <c r="T102" i="14"/>
  <c r="S102" i="14"/>
  <c r="R102" i="14"/>
  <c r="Q102" i="14"/>
  <c r="E102" i="14" s="1"/>
  <c r="K102" i="14" s="1"/>
  <c r="H102" i="14"/>
  <c r="N102" i="14" s="1"/>
  <c r="G102" i="14"/>
  <c r="M102" i="14" s="1"/>
  <c r="F102" i="14"/>
  <c r="L102" i="14" s="1"/>
  <c r="Y101" i="14"/>
  <c r="X101" i="14"/>
  <c r="T101" i="14"/>
  <c r="S101" i="14"/>
  <c r="R101" i="14"/>
  <c r="Q101" i="14"/>
  <c r="D101" i="14" s="1"/>
  <c r="J101" i="14" s="1"/>
  <c r="H101" i="14"/>
  <c r="N101" i="14" s="1"/>
  <c r="G101" i="14"/>
  <c r="M101" i="14" s="1"/>
  <c r="F101" i="14"/>
  <c r="L101" i="14" s="1"/>
  <c r="Y100" i="14"/>
  <c r="X100" i="14"/>
  <c r="T100" i="14"/>
  <c r="S100" i="14"/>
  <c r="R100" i="14"/>
  <c r="Q100" i="14"/>
  <c r="D100" i="14" s="1"/>
  <c r="J100" i="14" s="1"/>
  <c r="H100" i="14"/>
  <c r="N100" i="14" s="1"/>
  <c r="G100" i="14"/>
  <c r="M100" i="14" s="1"/>
  <c r="F100" i="14"/>
  <c r="L100" i="14" s="1"/>
  <c r="Y99" i="14"/>
  <c r="X99" i="14"/>
  <c r="T99" i="14"/>
  <c r="S99" i="14"/>
  <c r="R99" i="14"/>
  <c r="Q99" i="14"/>
  <c r="E99" i="14" s="1"/>
  <c r="K99" i="14" s="1"/>
  <c r="H99" i="14"/>
  <c r="N99" i="14" s="1"/>
  <c r="G99" i="14"/>
  <c r="M99" i="14" s="1"/>
  <c r="F99" i="14"/>
  <c r="L99" i="14" s="1"/>
  <c r="Y98" i="14"/>
  <c r="X98" i="14"/>
  <c r="T98" i="14"/>
  <c r="S98" i="14"/>
  <c r="R98" i="14"/>
  <c r="Q98" i="14"/>
  <c r="H98" i="14"/>
  <c r="N98" i="14" s="1"/>
  <c r="G98" i="14"/>
  <c r="M98" i="14" s="1"/>
  <c r="F98" i="14"/>
  <c r="L98" i="14" s="1"/>
  <c r="Y97" i="14"/>
  <c r="X97" i="14"/>
  <c r="T97" i="14"/>
  <c r="S97" i="14"/>
  <c r="R97" i="14"/>
  <c r="Q97" i="14"/>
  <c r="H97" i="14"/>
  <c r="N97" i="14" s="1"/>
  <c r="G97" i="14"/>
  <c r="M97" i="14" s="1"/>
  <c r="F97" i="14"/>
  <c r="L97" i="14" s="1"/>
  <c r="Y96" i="14"/>
  <c r="X96" i="14"/>
  <c r="T96" i="14"/>
  <c r="S96" i="14"/>
  <c r="R96" i="14"/>
  <c r="Q96" i="14"/>
  <c r="D96" i="14" s="1"/>
  <c r="J96" i="14" s="1"/>
  <c r="H96" i="14"/>
  <c r="N96" i="14" s="1"/>
  <c r="G96" i="14"/>
  <c r="M96" i="14" s="1"/>
  <c r="F96" i="14"/>
  <c r="L96" i="14" s="1"/>
  <c r="Y95" i="14"/>
  <c r="X95" i="14"/>
  <c r="T95" i="14"/>
  <c r="S95" i="14"/>
  <c r="R95" i="14"/>
  <c r="Q95" i="14"/>
  <c r="D95" i="14" s="1"/>
  <c r="J95" i="14" s="1"/>
  <c r="H95" i="14"/>
  <c r="N95" i="14" s="1"/>
  <c r="G95" i="14"/>
  <c r="M95" i="14" s="1"/>
  <c r="F95" i="14"/>
  <c r="L95" i="14" s="1"/>
  <c r="Y94" i="14"/>
  <c r="X94" i="14"/>
  <c r="T94" i="14"/>
  <c r="S94" i="14"/>
  <c r="R94" i="14"/>
  <c r="Q94" i="14"/>
  <c r="E94" i="14" s="1"/>
  <c r="K94" i="14" s="1"/>
  <c r="H94" i="14"/>
  <c r="N94" i="14" s="1"/>
  <c r="G94" i="14"/>
  <c r="M94" i="14" s="1"/>
  <c r="F94" i="14"/>
  <c r="L94" i="14" s="1"/>
  <c r="Y93" i="14"/>
  <c r="X93" i="14"/>
  <c r="T93" i="14"/>
  <c r="S93" i="14"/>
  <c r="R93" i="14"/>
  <c r="Q93" i="14"/>
  <c r="H93" i="14"/>
  <c r="N93" i="14" s="1"/>
  <c r="G93" i="14"/>
  <c r="M93" i="14" s="1"/>
  <c r="F93" i="14"/>
  <c r="L93" i="14" s="1"/>
  <c r="Y92" i="14"/>
  <c r="X92" i="14"/>
  <c r="T92" i="14"/>
  <c r="S92" i="14"/>
  <c r="R92" i="14"/>
  <c r="Q92" i="14"/>
  <c r="H92" i="14"/>
  <c r="N92" i="14" s="1"/>
  <c r="G92" i="14"/>
  <c r="M92" i="14" s="1"/>
  <c r="F92" i="14"/>
  <c r="L92" i="14" s="1"/>
  <c r="Y91" i="14"/>
  <c r="X91" i="14"/>
  <c r="T91" i="14"/>
  <c r="S91" i="14"/>
  <c r="R91" i="14"/>
  <c r="Q91" i="14"/>
  <c r="D91" i="14" s="1"/>
  <c r="J91" i="14" s="1"/>
  <c r="H91" i="14"/>
  <c r="N91" i="14" s="1"/>
  <c r="G91" i="14"/>
  <c r="M91" i="14" s="1"/>
  <c r="F91" i="14"/>
  <c r="L91" i="14" s="1"/>
  <c r="Y90" i="14"/>
  <c r="X90" i="14"/>
  <c r="T90" i="14"/>
  <c r="S90" i="14"/>
  <c r="R90" i="14"/>
  <c r="Q90" i="14"/>
  <c r="D90" i="14" s="1"/>
  <c r="J90" i="14" s="1"/>
  <c r="H90" i="14"/>
  <c r="N90" i="14" s="1"/>
  <c r="G90" i="14"/>
  <c r="M90" i="14" s="1"/>
  <c r="F90" i="14"/>
  <c r="L90" i="14" s="1"/>
  <c r="Y89" i="14"/>
  <c r="X89" i="14"/>
  <c r="T89" i="14"/>
  <c r="S89" i="14"/>
  <c r="R89" i="14"/>
  <c r="Q89" i="14"/>
  <c r="E89" i="14" s="1"/>
  <c r="K89" i="14" s="1"/>
  <c r="H89" i="14"/>
  <c r="N89" i="14" s="1"/>
  <c r="G89" i="14"/>
  <c r="M89" i="14" s="1"/>
  <c r="F89" i="14"/>
  <c r="L89" i="14" s="1"/>
  <c r="Y88" i="14"/>
  <c r="X88" i="14"/>
  <c r="T88" i="14"/>
  <c r="S88" i="14"/>
  <c r="R88" i="14"/>
  <c r="Q88" i="14"/>
  <c r="H88" i="14"/>
  <c r="N88" i="14" s="1"/>
  <c r="G88" i="14"/>
  <c r="M88" i="14" s="1"/>
  <c r="F88" i="14"/>
  <c r="L88" i="14" s="1"/>
  <c r="Y87" i="14"/>
  <c r="X87" i="14"/>
  <c r="T87" i="14"/>
  <c r="S87" i="14"/>
  <c r="R87" i="14"/>
  <c r="Q87" i="14"/>
  <c r="H87" i="14"/>
  <c r="N87" i="14" s="1"/>
  <c r="G87" i="14"/>
  <c r="M87" i="14" s="1"/>
  <c r="F87" i="14"/>
  <c r="L87" i="14" s="1"/>
  <c r="Y86" i="14"/>
  <c r="X86" i="14"/>
  <c r="T86" i="14"/>
  <c r="S86" i="14"/>
  <c r="R86" i="14"/>
  <c r="Q86" i="14"/>
  <c r="D86" i="14" s="1"/>
  <c r="J86" i="14" s="1"/>
  <c r="H86" i="14"/>
  <c r="N86" i="14" s="1"/>
  <c r="G86" i="14"/>
  <c r="M86" i="14" s="1"/>
  <c r="F86" i="14"/>
  <c r="L86" i="14" s="1"/>
  <c r="Y85" i="14"/>
  <c r="X85" i="14"/>
  <c r="T85" i="14"/>
  <c r="S85" i="14"/>
  <c r="R85" i="14"/>
  <c r="Q85" i="14"/>
  <c r="D85" i="14" s="1"/>
  <c r="J85" i="14" s="1"/>
  <c r="H85" i="14"/>
  <c r="N85" i="14" s="1"/>
  <c r="G85" i="14"/>
  <c r="M85" i="14" s="1"/>
  <c r="F85" i="14"/>
  <c r="L85" i="14" s="1"/>
  <c r="Y84" i="14"/>
  <c r="X84" i="14"/>
  <c r="T84" i="14"/>
  <c r="S84" i="14"/>
  <c r="R84" i="14"/>
  <c r="Q84" i="14"/>
  <c r="E84" i="14" s="1"/>
  <c r="K84" i="14" s="1"/>
  <c r="H84" i="14"/>
  <c r="N84" i="14" s="1"/>
  <c r="G84" i="14"/>
  <c r="M84" i="14" s="1"/>
  <c r="F84" i="14"/>
  <c r="L84" i="14" s="1"/>
  <c r="Y83" i="14"/>
  <c r="X83" i="14"/>
  <c r="T83" i="14"/>
  <c r="S83" i="14"/>
  <c r="R83" i="14"/>
  <c r="Q83" i="14"/>
  <c r="H83" i="14"/>
  <c r="N83" i="14" s="1"/>
  <c r="G83" i="14"/>
  <c r="M83" i="14" s="1"/>
  <c r="F83" i="14"/>
  <c r="L83" i="14" s="1"/>
  <c r="Y82" i="14"/>
  <c r="X82" i="14"/>
  <c r="T82" i="14"/>
  <c r="S82" i="14"/>
  <c r="R82" i="14"/>
  <c r="Q82" i="14"/>
  <c r="H82" i="14"/>
  <c r="N82" i="14" s="1"/>
  <c r="G82" i="14"/>
  <c r="M82" i="14" s="1"/>
  <c r="F82" i="14"/>
  <c r="L82" i="14" s="1"/>
  <c r="Y81" i="14"/>
  <c r="X81" i="14"/>
  <c r="T81" i="14"/>
  <c r="S81" i="14"/>
  <c r="R81" i="14"/>
  <c r="Q81" i="14"/>
  <c r="D81" i="14" s="1"/>
  <c r="J81" i="14" s="1"/>
  <c r="H81" i="14"/>
  <c r="N81" i="14" s="1"/>
  <c r="G81" i="14"/>
  <c r="M81" i="14" s="1"/>
  <c r="F81" i="14"/>
  <c r="L81" i="14" s="1"/>
  <c r="Y80" i="14"/>
  <c r="X80" i="14"/>
  <c r="T80" i="14"/>
  <c r="S80" i="14"/>
  <c r="R80" i="14"/>
  <c r="Q80" i="14"/>
  <c r="D80" i="14" s="1"/>
  <c r="J80" i="14" s="1"/>
  <c r="H80" i="14"/>
  <c r="N80" i="14" s="1"/>
  <c r="G80" i="14"/>
  <c r="M80" i="14" s="1"/>
  <c r="F80" i="14"/>
  <c r="L80" i="14" s="1"/>
  <c r="Y79" i="14"/>
  <c r="X79" i="14"/>
  <c r="T79" i="14"/>
  <c r="S79" i="14"/>
  <c r="R79" i="14"/>
  <c r="Q79" i="14"/>
  <c r="E79" i="14" s="1"/>
  <c r="K79" i="14" s="1"/>
  <c r="H79" i="14"/>
  <c r="N79" i="14" s="1"/>
  <c r="G79" i="14"/>
  <c r="M79" i="14" s="1"/>
  <c r="F79" i="14"/>
  <c r="L79" i="14" s="1"/>
  <c r="Y78" i="14"/>
  <c r="X78" i="14"/>
  <c r="T78" i="14"/>
  <c r="S78" i="14"/>
  <c r="R78" i="14"/>
  <c r="Q78" i="14"/>
  <c r="H78" i="14"/>
  <c r="N78" i="14" s="1"/>
  <c r="G78" i="14"/>
  <c r="M78" i="14" s="1"/>
  <c r="F78" i="14"/>
  <c r="L78" i="14" s="1"/>
  <c r="Y77" i="14"/>
  <c r="X77" i="14"/>
  <c r="T77" i="14"/>
  <c r="S77" i="14"/>
  <c r="R77" i="14"/>
  <c r="Q77" i="14"/>
  <c r="H77" i="14"/>
  <c r="N77" i="14" s="1"/>
  <c r="G77" i="14"/>
  <c r="M77" i="14" s="1"/>
  <c r="F77" i="14"/>
  <c r="L77" i="14" s="1"/>
  <c r="Y76" i="14"/>
  <c r="X76" i="14"/>
  <c r="T76" i="14"/>
  <c r="S76" i="14"/>
  <c r="R76" i="14"/>
  <c r="Q76" i="14"/>
  <c r="D76" i="14" s="1"/>
  <c r="J76" i="14" s="1"/>
  <c r="H76" i="14"/>
  <c r="N76" i="14" s="1"/>
  <c r="G76" i="14"/>
  <c r="M76" i="14" s="1"/>
  <c r="F76" i="14"/>
  <c r="L76" i="14" s="1"/>
  <c r="Y75" i="14"/>
  <c r="X75" i="14"/>
  <c r="T75" i="14"/>
  <c r="S75" i="14"/>
  <c r="R75" i="14"/>
  <c r="Q75" i="14"/>
  <c r="D75" i="14" s="1"/>
  <c r="J75" i="14" s="1"/>
  <c r="H75" i="14"/>
  <c r="N75" i="14" s="1"/>
  <c r="G75" i="14"/>
  <c r="M75" i="14" s="1"/>
  <c r="F75" i="14"/>
  <c r="L75" i="14" s="1"/>
  <c r="Y74" i="14"/>
  <c r="X74" i="14"/>
  <c r="T74" i="14"/>
  <c r="S74" i="14"/>
  <c r="R74" i="14"/>
  <c r="Q74" i="14"/>
  <c r="E74" i="14" s="1"/>
  <c r="K74" i="14" s="1"/>
  <c r="H74" i="14"/>
  <c r="N74" i="14" s="1"/>
  <c r="G74" i="14"/>
  <c r="M74" i="14" s="1"/>
  <c r="F74" i="14"/>
  <c r="L74" i="14" s="1"/>
  <c r="Y73" i="14"/>
  <c r="X73" i="14"/>
  <c r="T73" i="14"/>
  <c r="S73" i="14"/>
  <c r="R73" i="14"/>
  <c r="Q73" i="14"/>
  <c r="H73" i="14"/>
  <c r="N73" i="14" s="1"/>
  <c r="G73" i="14"/>
  <c r="M73" i="14" s="1"/>
  <c r="F73" i="14"/>
  <c r="L73" i="14" s="1"/>
  <c r="Y72" i="14"/>
  <c r="X72" i="14"/>
  <c r="T72" i="14"/>
  <c r="S72" i="14"/>
  <c r="R72" i="14"/>
  <c r="Q72" i="14"/>
  <c r="H72" i="14"/>
  <c r="N72" i="14" s="1"/>
  <c r="G72" i="14"/>
  <c r="M72" i="14" s="1"/>
  <c r="F72" i="14"/>
  <c r="L72" i="14" s="1"/>
  <c r="Y71" i="14"/>
  <c r="X71" i="14"/>
  <c r="T71" i="14"/>
  <c r="S71" i="14"/>
  <c r="R71" i="14"/>
  <c r="Q71" i="14"/>
  <c r="E71" i="14" s="1"/>
  <c r="K71" i="14" s="1"/>
  <c r="H71" i="14"/>
  <c r="N71" i="14" s="1"/>
  <c r="G71" i="14"/>
  <c r="M71" i="14" s="1"/>
  <c r="F71" i="14"/>
  <c r="L71" i="14" s="1"/>
  <c r="Y70" i="14"/>
  <c r="X70" i="14"/>
  <c r="T70" i="14"/>
  <c r="S70" i="14"/>
  <c r="R70" i="14"/>
  <c r="Q70" i="14"/>
  <c r="D70" i="14" s="1"/>
  <c r="J70" i="14" s="1"/>
  <c r="H70" i="14"/>
  <c r="N70" i="14" s="1"/>
  <c r="G70" i="14"/>
  <c r="M70" i="14" s="1"/>
  <c r="F70" i="14"/>
  <c r="L70" i="14" s="1"/>
  <c r="Y69" i="14"/>
  <c r="X69" i="14"/>
  <c r="T69" i="14"/>
  <c r="S69" i="14"/>
  <c r="R69" i="14"/>
  <c r="Q69" i="14"/>
  <c r="E69" i="14" s="1"/>
  <c r="K69" i="14" s="1"/>
  <c r="H69" i="14"/>
  <c r="N69" i="14" s="1"/>
  <c r="G69" i="14"/>
  <c r="M69" i="14" s="1"/>
  <c r="F69" i="14"/>
  <c r="L69" i="14" s="1"/>
  <c r="Y68" i="14"/>
  <c r="X68" i="14"/>
  <c r="T68" i="14"/>
  <c r="S68" i="14"/>
  <c r="R68" i="14"/>
  <c r="Q68" i="14"/>
  <c r="H68" i="14"/>
  <c r="N68" i="14" s="1"/>
  <c r="G68" i="14"/>
  <c r="M68" i="14" s="1"/>
  <c r="F68" i="14"/>
  <c r="L68" i="14" s="1"/>
  <c r="Y67" i="14"/>
  <c r="X67" i="14"/>
  <c r="T67" i="14"/>
  <c r="S67" i="14"/>
  <c r="R67" i="14"/>
  <c r="Q67" i="14"/>
  <c r="H67" i="14"/>
  <c r="N67" i="14" s="1"/>
  <c r="G67" i="14"/>
  <c r="M67" i="14" s="1"/>
  <c r="F67" i="14"/>
  <c r="L67" i="14" s="1"/>
  <c r="Y66" i="14"/>
  <c r="X66" i="14"/>
  <c r="T66" i="14"/>
  <c r="S66" i="14"/>
  <c r="R66" i="14"/>
  <c r="Q66" i="14"/>
  <c r="H66" i="14"/>
  <c r="N66" i="14" s="1"/>
  <c r="G66" i="14"/>
  <c r="M66" i="14" s="1"/>
  <c r="F66" i="14"/>
  <c r="L66" i="14" s="1"/>
  <c r="Y65" i="14"/>
  <c r="X65" i="14"/>
  <c r="T65" i="14"/>
  <c r="S65" i="14"/>
  <c r="R65" i="14"/>
  <c r="Q65" i="14"/>
  <c r="D65" i="14" s="1"/>
  <c r="J65" i="14" s="1"/>
  <c r="H65" i="14"/>
  <c r="N65" i="14" s="1"/>
  <c r="G65" i="14"/>
  <c r="M65" i="14" s="1"/>
  <c r="F65" i="14"/>
  <c r="L65" i="14" s="1"/>
  <c r="Y64" i="14"/>
  <c r="X64" i="14"/>
  <c r="T64" i="14"/>
  <c r="S64" i="14"/>
  <c r="R64" i="14"/>
  <c r="Q64" i="14"/>
  <c r="E64" i="14" s="1"/>
  <c r="K64" i="14" s="1"/>
  <c r="H64" i="14"/>
  <c r="N64" i="14" s="1"/>
  <c r="G64" i="14"/>
  <c r="M64" i="14" s="1"/>
  <c r="F64" i="14"/>
  <c r="L64" i="14" s="1"/>
  <c r="Y63" i="14"/>
  <c r="X63" i="14"/>
  <c r="T63" i="14"/>
  <c r="S63" i="14"/>
  <c r="R63" i="14"/>
  <c r="Q63" i="14"/>
  <c r="H63" i="14"/>
  <c r="N63" i="14" s="1"/>
  <c r="G63" i="14"/>
  <c r="M63" i="14" s="1"/>
  <c r="F63" i="14"/>
  <c r="L63" i="14" s="1"/>
  <c r="Y62" i="14"/>
  <c r="X62" i="14"/>
  <c r="T62" i="14"/>
  <c r="S62" i="14"/>
  <c r="R62" i="14"/>
  <c r="Q62" i="14"/>
  <c r="H62" i="14"/>
  <c r="N62" i="14" s="1"/>
  <c r="G62" i="14"/>
  <c r="M62" i="14" s="1"/>
  <c r="F62" i="14"/>
  <c r="L62" i="14" s="1"/>
  <c r="Y61" i="14"/>
  <c r="X61" i="14"/>
  <c r="T61" i="14"/>
  <c r="S61" i="14"/>
  <c r="R61" i="14"/>
  <c r="Q61" i="14"/>
  <c r="C61" i="14" s="1"/>
  <c r="I61" i="14" s="1"/>
  <c r="H61" i="14"/>
  <c r="N61" i="14" s="1"/>
  <c r="G61" i="14"/>
  <c r="M61" i="14" s="1"/>
  <c r="F61" i="14"/>
  <c r="L61" i="14" s="1"/>
  <c r="Y60" i="14"/>
  <c r="X60" i="14"/>
  <c r="T60" i="14"/>
  <c r="S60" i="14"/>
  <c r="R60" i="14"/>
  <c r="Q60" i="14"/>
  <c r="D60" i="14" s="1"/>
  <c r="J60" i="14" s="1"/>
  <c r="H60" i="14"/>
  <c r="N60" i="14" s="1"/>
  <c r="G60" i="14"/>
  <c r="M60" i="14" s="1"/>
  <c r="F60" i="14"/>
  <c r="L60" i="14" s="1"/>
  <c r="Y59" i="14"/>
  <c r="X59" i="14"/>
  <c r="T59" i="14"/>
  <c r="S59" i="14"/>
  <c r="R59" i="14"/>
  <c r="Q59" i="14"/>
  <c r="E59" i="14" s="1"/>
  <c r="K59" i="14" s="1"/>
  <c r="H59" i="14"/>
  <c r="N59" i="14" s="1"/>
  <c r="G59" i="14"/>
  <c r="M59" i="14" s="1"/>
  <c r="F59" i="14"/>
  <c r="L59" i="14" s="1"/>
  <c r="Y58" i="14"/>
  <c r="X58" i="14"/>
  <c r="T58" i="14"/>
  <c r="S58" i="14"/>
  <c r="R58" i="14"/>
  <c r="Q58" i="14"/>
  <c r="H58" i="14"/>
  <c r="N58" i="14" s="1"/>
  <c r="G58" i="14"/>
  <c r="M58" i="14" s="1"/>
  <c r="F58" i="14"/>
  <c r="L58" i="14" s="1"/>
  <c r="Y57" i="14"/>
  <c r="X57" i="14"/>
  <c r="T57" i="14"/>
  <c r="S57" i="14"/>
  <c r="R57" i="14"/>
  <c r="Q57" i="14"/>
  <c r="E57" i="14" s="1"/>
  <c r="K57" i="14" s="1"/>
  <c r="H57" i="14"/>
  <c r="N57" i="14" s="1"/>
  <c r="G57" i="14"/>
  <c r="M57" i="14" s="1"/>
  <c r="F57" i="14"/>
  <c r="L57" i="14" s="1"/>
  <c r="Y56" i="14"/>
  <c r="X56" i="14"/>
  <c r="T56" i="14"/>
  <c r="S56" i="14"/>
  <c r="R56" i="14"/>
  <c r="Q56" i="14"/>
  <c r="H56" i="14"/>
  <c r="N56" i="14" s="1"/>
  <c r="G56" i="14"/>
  <c r="M56" i="14" s="1"/>
  <c r="F56" i="14"/>
  <c r="L56" i="14" s="1"/>
  <c r="Y55" i="14"/>
  <c r="X55" i="14"/>
  <c r="T55" i="14"/>
  <c r="S55" i="14"/>
  <c r="R55" i="14"/>
  <c r="Q55" i="14"/>
  <c r="H55" i="14"/>
  <c r="N55" i="14" s="1"/>
  <c r="G55" i="14"/>
  <c r="M55" i="14" s="1"/>
  <c r="F55" i="14"/>
  <c r="L55" i="14" s="1"/>
  <c r="Y54" i="14"/>
  <c r="X54" i="14"/>
  <c r="T54" i="14"/>
  <c r="S54" i="14"/>
  <c r="R54" i="14"/>
  <c r="Q54" i="14"/>
  <c r="H54" i="14"/>
  <c r="N54" i="14" s="1"/>
  <c r="G54" i="14"/>
  <c r="M54" i="14" s="1"/>
  <c r="F54" i="14"/>
  <c r="L54" i="14" s="1"/>
  <c r="Y53" i="14"/>
  <c r="X53" i="14"/>
  <c r="T53" i="14"/>
  <c r="S53" i="14"/>
  <c r="R53" i="14"/>
  <c r="Q53" i="14"/>
  <c r="H53" i="14"/>
  <c r="N53" i="14" s="1"/>
  <c r="G53" i="14"/>
  <c r="M53" i="14" s="1"/>
  <c r="F53" i="14"/>
  <c r="L53" i="14" s="1"/>
  <c r="Y52" i="14"/>
  <c r="X52" i="14"/>
  <c r="T52" i="14"/>
  <c r="S52" i="14"/>
  <c r="R52" i="14"/>
  <c r="Q52" i="14"/>
  <c r="H52" i="14"/>
  <c r="N52" i="14" s="1"/>
  <c r="G52" i="14"/>
  <c r="M52" i="14" s="1"/>
  <c r="F52" i="14"/>
  <c r="L52" i="14" s="1"/>
  <c r="Y51" i="14"/>
  <c r="X51" i="14"/>
  <c r="T51" i="14"/>
  <c r="S51" i="14"/>
  <c r="R51" i="14"/>
  <c r="Q51" i="14"/>
  <c r="C51" i="14" s="1"/>
  <c r="I51" i="14" s="1"/>
  <c r="H51" i="14"/>
  <c r="N51" i="14" s="1"/>
  <c r="G51" i="14"/>
  <c r="M51" i="14" s="1"/>
  <c r="F51" i="14"/>
  <c r="L51" i="14" s="1"/>
  <c r="Y50" i="14"/>
  <c r="X50" i="14"/>
  <c r="T50" i="14"/>
  <c r="S50" i="14"/>
  <c r="R50" i="14"/>
  <c r="Q50" i="14"/>
  <c r="E50" i="14" s="1"/>
  <c r="K50" i="14" s="1"/>
  <c r="H50" i="14"/>
  <c r="N50" i="14" s="1"/>
  <c r="G50" i="14"/>
  <c r="M50" i="14" s="1"/>
  <c r="F50" i="14"/>
  <c r="L50" i="14" s="1"/>
  <c r="Y49" i="14"/>
  <c r="X49" i="14"/>
  <c r="T49" i="14"/>
  <c r="S49" i="14"/>
  <c r="R49" i="14"/>
  <c r="Q49" i="14"/>
  <c r="C49" i="14" s="1"/>
  <c r="I49" i="14" s="1"/>
  <c r="H49" i="14"/>
  <c r="N49" i="14" s="1"/>
  <c r="G49" i="14"/>
  <c r="M49" i="14" s="1"/>
  <c r="F49" i="14"/>
  <c r="L49" i="14" s="1"/>
  <c r="Y48" i="14"/>
  <c r="X48" i="14"/>
  <c r="T48" i="14"/>
  <c r="S48" i="14"/>
  <c r="R48" i="14"/>
  <c r="Q48" i="14"/>
  <c r="H48" i="14"/>
  <c r="N48" i="14" s="1"/>
  <c r="G48" i="14"/>
  <c r="M48" i="14" s="1"/>
  <c r="F48" i="14"/>
  <c r="L48" i="14" s="1"/>
  <c r="Y47" i="14"/>
  <c r="X47" i="14"/>
  <c r="T47" i="14"/>
  <c r="S47" i="14"/>
  <c r="R47" i="14"/>
  <c r="Q47" i="14"/>
  <c r="D47" i="14" s="1"/>
  <c r="J47" i="14" s="1"/>
  <c r="H47" i="14"/>
  <c r="N47" i="14" s="1"/>
  <c r="G47" i="14"/>
  <c r="M47" i="14" s="1"/>
  <c r="F47" i="14"/>
  <c r="L47" i="14" s="1"/>
  <c r="Y46" i="14"/>
  <c r="X46" i="14"/>
  <c r="T46" i="14"/>
  <c r="S46" i="14"/>
  <c r="R46" i="14"/>
  <c r="Q46" i="14"/>
  <c r="C46" i="14" s="1"/>
  <c r="I46" i="14" s="1"/>
  <c r="H46" i="14"/>
  <c r="N46" i="14" s="1"/>
  <c r="G46" i="14"/>
  <c r="M46" i="14" s="1"/>
  <c r="F46" i="14"/>
  <c r="L46" i="14" s="1"/>
  <c r="Y45" i="14"/>
  <c r="X45" i="14"/>
  <c r="T45" i="14"/>
  <c r="S45" i="14"/>
  <c r="R45" i="14"/>
  <c r="Q45" i="14"/>
  <c r="H45" i="14"/>
  <c r="N45" i="14" s="1"/>
  <c r="G45" i="14"/>
  <c r="M45" i="14" s="1"/>
  <c r="F45" i="14"/>
  <c r="L45" i="14" s="1"/>
  <c r="Y44" i="14"/>
  <c r="X44" i="14"/>
  <c r="T44" i="14"/>
  <c r="S44" i="14"/>
  <c r="R44" i="14"/>
  <c r="Q44" i="14"/>
  <c r="D44" i="14" s="1"/>
  <c r="J44" i="14" s="1"/>
  <c r="H44" i="14"/>
  <c r="N44" i="14" s="1"/>
  <c r="G44" i="14"/>
  <c r="M44" i="14" s="1"/>
  <c r="F44" i="14"/>
  <c r="L44" i="14" s="1"/>
  <c r="Y43" i="14"/>
  <c r="X43" i="14"/>
  <c r="T43" i="14"/>
  <c r="S43" i="14"/>
  <c r="R43" i="14"/>
  <c r="Q43" i="14"/>
  <c r="D43" i="14" s="1"/>
  <c r="J43" i="14" s="1"/>
  <c r="H43" i="14"/>
  <c r="N43" i="14" s="1"/>
  <c r="G43" i="14"/>
  <c r="M43" i="14" s="1"/>
  <c r="F43" i="14"/>
  <c r="L43" i="14" s="1"/>
  <c r="Y42" i="14"/>
  <c r="X42" i="14"/>
  <c r="T42" i="14"/>
  <c r="S42" i="14"/>
  <c r="R42" i="14"/>
  <c r="Q42" i="14"/>
  <c r="D42" i="14" s="1"/>
  <c r="J42" i="14" s="1"/>
  <c r="H42" i="14"/>
  <c r="N42" i="14" s="1"/>
  <c r="G42" i="14"/>
  <c r="M42" i="14" s="1"/>
  <c r="F42" i="14"/>
  <c r="L42" i="14" s="1"/>
  <c r="Y41" i="14"/>
  <c r="X41" i="14"/>
  <c r="T41" i="14"/>
  <c r="S41" i="14"/>
  <c r="R41" i="14"/>
  <c r="Q41" i="14"/>
  <c r="H41" i="14"/>
  <c r="N41" i="14" s="1"/>
  <c r="G41" i="14"/>
  <c r="M41" i="14" s="1"/>
  <c r="F41" i="14"/>
  <c r="L41" i="14" s="1"/>
  <c r="Y40" i="14"/>
  <c r="X40" i="14"/>
  <c r="T40" i="14"/>
  <c r="S40" i="14"/>
  <c r="R40" i="14"/>
  <c r="Q40" i="14"/>
  <c r="E40" i="14" s="1"/>
  <c r="K40" i="14" s="1"/>
  <c r="H40" i="14"/>
  <c r="N40" i="14" s="1"/>
  <c r="G40" i="14"/>
  <c r="M40" i="14" s="1"/>
  <c r="F40" i="14"/>
  <c r="L40" i="14" s="1"/>
  <c r="Y39" i="14"/>
  <c r="X39" i="14"/>
  <c r="T39" i="14"/>
  <c r="S39" i="14"/>
  <c r="R39" i="14"/>
  <c r="Q39" i="14"/>
  <c r="D39" i="14" s="1"/>
  <c r="J39" i="14" s="1"/>
  <c r="H39" i="14"/>
  <c r="N39" i="14" s="1"/>
  <c r="G39" i="14"/>
  <c r="M39" i="14" s="1"/>
  <c r="F39" i="14"/>
  <c r="L39" i="14" s="1"/>
  <c r="Y38" i="14"/>
  <c r="X38" i="14"/>
  <c r="T38" i="14"/>
  <c r="S38" i="14"/>
  <c r="R38" i="14"/>
  <c r="Q38" i="14"/>
  <c r="H38" i="14"/>
  <c r="N38" i="14" s="1"/>
  <c r="G38" i="14"/>
  <c r="M38" i="14" s="1"/>
  <c r="F38" i="14"/>
  <c r="L38" i="14" s="1"/>
  <c r="Y37" i="14"/>
  <c r="X37" i="14"/>
  <c r="T37" i="14"/>
  <c r="S37" i="14"/>
  <c r="R37" i="14"/>
  <c r="Q37" i="14"/>
  <c r="H37" i="14"/>
  <c r="N37" i="14" s="1"/>
  <c r="G37" i="14"/>
  <c r="M37" i="14" s="1"/>
  <c r="F37" i="14"/>
  <c r="L37" i="14" s="1"/>
  <c r="Y36" i="14"/>
  <c r="X36" i="14"/>
  <c r="T36" i="14"/>
  <c r="S36" i="14"/>
  <c r="R36" i="14"/>
  <c r="Q36" i="14"/>
  <c r="H36" i="14"/>
  <c r="N36" i="14" s="1"/>
  <c r="G36" i="14"/>
  <c r="M36" i="14" s="1"/>
  <c r="F36" i="14"/>
  <c r="L36" i="14" s="1"/>
  <c r="Y35" i="14"/>
  <c r="X35" i="14"/>
  <c r="T35" i="14"/>
  <c r="S35" i="14"/>
  <c r="R35" i="14"/>
  <c r="Q35" i="14"/>
  <c r="E35" i="14" s="1"/>
  <c r="K35" i="14" s="1"/>
  <c r="H35" i="14"/>
  <c r="N35" i="14" s="1"/>
  <c r="G35" i="14"/>
  <c r="M35" i="14" s="1"/>
  <c r="F35" i="14"/>
  <c r="L35" i="14" s="1"/>
  <c r="Y34" i="14"/>
  <c r="X34" i="14"/>
  <c r="T34" i="14"/>
  <c r="S34" i="14"/>
  <c r="R34" i="14"/>
  <c r="Q34" i="14"/>
  <c r="D34" i="14" s="1"/>
  <c r="J34" i="14" s="1"/>
  <c r="H34" i="14"/>
  <c r="N34" i="14" s="1"/>
  <c r="G34" i="14"/>
  <c r="M34" i="14" s="1"/>
  <c r="F34" i="14"/>
  <c r="L34" i="14" s="1"/>
  <c r="Y33" i="14"/>
  <c r="X33" i="14"/>
  <c r="T33" i="14"/>
  <c r="S33" i="14"/>
  <c r="R33" i="14"/>
  <c r="Q33" i="14"/>
  <c r="D33" i="14" s="1"/>
  <c r="J33" i="14" s="1"/>
  <c r="H33" i="14"/>
  <c r="N33" i="14" s="1"/>
  <c r="G33" i="14"/>
  <c r="M33" i="14" s="1"/>
  <c r="F33" i="14"/>
  <c r="L33" i="14" s="1"/>
  <c r="Y32" i="14"/>
  <c r="X32" i="14"/>
  <c r="T32" i="14"/>
  <c r="S32" i="14"/>
  <c r="R32" i="14"/>
  <c r="Q32" i="14"/>
  <c r="H32" i="14"/>
  <c r="N32" i="14" s="1"/>
  <c r="G32" i="14"/>
  <c r="M32" i="14" s="1"/>
  <c r="F32" i="14"/>
  <c r="L32" i="14" s="1"/>
  <c r="Y31" i="14"/>
  <c r="X31" i="14"/>
  <c r="T31" i="14"/>
  <c r="S31" i="14"/>
  <c r="R31" i="14"/>
  <c r="Q31" i="14"/>
  <c r="H31" i="14"/>
  <c r="N31" i="14" s="1"/>
  <c r="G31" i="14"/>
  <c r="M31" i="14" s="1"/>
  <c r="F31" i="14"/>
  <c r="L31" i="14" s="1"/>
  <c r="Y30" i="14"/>
  <c r="X30" i="14"/>
  <c r="T30" i="14"/>
  <c r="S30" i="14"/>
  <c r="R30" i="14"/>
  <c r="Q30" i="14"/>
  <c r="H30" i="14"/>
  <c r="N30" i="14" s="1"/>
  <c r="G30" i="14"/>
  <c r="M30" i="14" s="1"/>
  <c r="F30" i="14"/>
  <c r="L30" i="14" s="1"/>
  <c r="Y29" i="14"/>
  <c r="X29" i="14"/>
  <c r="T29" i="14"/>
  <c r="S29" i="14"/>
  <c r="R29" i="14"/>
  <c r="Q29" i="14"/>
  <c r="D29" i="14" s="1"/>
  <c r="J29" i="14" s="1"/>
  <c r="H29" i="14"/>
  <c r="N29" i="14" s="1"/>
  <c r="G29" i="14"/>
  <c r="M29" i="14" s="1"/>
  <c r="F29" i="14"/>
  <c r="L29" i="14" s="1"/>
  <c r="Y28" i="14"/>
  <c r="X28" i="14"/>
  <c r="T28" i="14"/>
  <c r="S28" i="14"/>
  <c r="R28" i="14"/>
  <c r="Q28" i="14"/>
  <c r="D28" i="14" s="1"/>
  <c r="J28" i="14" s="1"/>
  <c r="H28" i="14"/>
  <c r="N28" i="14" s="1"/>
  <c r="G28" i="14"/>
  <c r="M28" i="14" s="1"/>
  <c r="F28" i="14"/>
  <c r="L28" i="14" s="1"/>
  <c r="Y27" i="14"/>
  <c r="X27" i="14"/>
  <c r="T27" i="14"/>
  <c r="S27" i="14"/>
  <c r="R27" i="14"/>
  <c r="Q27" i="14"/>
  <c r="C27" i="14" s="1"/>
  <c r="I27" i="14" s="1"/>
  <c r="H27" i="14"/>
  <c r="N27" i="14" s="1"/>
  <c r="G27" i="14"/>
  <c r="M27" i="14" s="1"/>
  <c r="F27" i="14"/>
  <c r="L27" i="14" s="1"/>
  <c r="Y26" i="14"/>
  <c r="X26" i="14"/>
  <c r="T26" i="14"/>
  <c r="S26" i="14"/>
  <c r="R26" i="14"/>
  <c r="Q26" i="14"/>
  <c r="E26" i="14" s="1"/>
  <c r="K26" i="14" s="1"/>
  <c r="H26" i="14"/>
  <c r="N26" i="14" s="1"/>
  <c r="G26" i="14"/>
  <c r="M26" i="14" s="1"/>
  <c r="F26" i="14"/>
  <c r="L26" i="14" s="1"/>
  <c r="Y25" i="14"/>
  <c r="X25" i="14"/>
  <c r="T25" i="14"/>
  <c r="S25" i="14"/>
  <c r="R25" i="14"/>
  <c r="Q25" i="14"/>
  <c r="D25" i="14" s="1"/>
  <c r="J25" i="14" s="1"/>
  <c r="H25" i="14"/>
  <c r="N25" i="14" s="1"/>
  <c r="G25" i="14"/>
  <c r="M25" i="14" s="1"/>
  <c r="F25" i="14"/>
  <c r="L25" i="14" s="1"/>
  <c r="Y24" i="14"/>
  <c r="X24" i="14"/>
  <c r="T24" i="14"/>
  <c r="S24" i="14"/>
  <c r="R24" i="14"/>
  <c r="Q24" i="14"/>
  <c r="D24" i="14" s="1"/>
  <c r="J24" i="14" s="1"/>
  <c r="H24" i="14"/>
  <c r="N24" i="14" s="1"/>
  <c r="G24" i="14"/>
  <c r="M24" i="14" s="1"/>
  <c r="F24" i="14"/>
  <c r="L24" i="14" s="1"/>
  <c r="Y23" i="14"/>
  <c r="X23" i="14"/>
  <c r="T23" i="14"/>
  <c r="S23" i="14"/>
  <c r="R23" i="14"/>
  <c r="Q23" i="14"/>
  <c r="D23" i="14" s="1"/>
  <c r="J23" i="14" s="1"/>
  <c r="H23" i="14"/>
  <c r="N23" i="14" s="1"/>
  <c r="G23" i="14"/>
  <c r="M23" i="14" s="1"/>
  <c r="F23" i="14"/>
  <c r="L23" i="14" s="1"/>
  <c r="Y22" i="14"/>
  <c r="X22" i="14"/>
  <c r="T22" i="14"/>
  <c r="S22" i="14"/>
  <c r="R22" i="14"/>
  <c r="Q22" i="14"/>
  <c r="C22" i="14" s="1"/>
  <c r="I22" i="14" s="1"/>
  <c r="H22" i="14"/>
  <c r="N22" i="14" s="1"/>
  <c r="G22" i="14"/>
  <c r="M22" i="14" s="1"/>
  <c r="F22" i="14"/>
  <c r="L22" i="14" s="1"/>
  <c r="Y21" i="14"/>
  <c r="X21" i="14"/>
  <c r="T21" i="14"/>
  <c r="S21" i="14"/>
  <c r="R21" i="14"/>
  <c r="Q21" i="14"/>
  <c r="E21" i="14" s="1"/>
  <c r="K21" i="14" s="1"/>
  <c r="H21" i="14"/>
  <c r="N21" i="14" s="1"/>
  <c r="G21" i="14"/>
  <c r="M21" i="14" s="1"/>
  <c r="F21" i="14"/>
  <c r="L21" i="14" s="1"/>
  <c r="Y20" i="14"/>
  <c r="X20" i="14"/>
  <c r="T20" i="14"/>
  <c r="S20" i="14"/>
  <c r="R20" i="14"/>
  <c r="Q20" i="14"/>
  <c r="H20" i="14"/>
  <c r="N20" i="14" s="1"/>
  <c r="G20" i="14"/>
  <c r="M20" i="14" s="1"/>
  <c r="F20" i="14"/>
  <c r="L20" i="14" s="1"/>
  <c r="Y19" i="14"/>
  <c r="X19" i="14"/>
  <c r="T19" i="14"/>
  <c r="S19" i="14"/>
  <c r="R19" i="14"/>
  <c r="Q19" i="14"/>
  <c r="D19" i="14" s="1"/>
  <c r="J19" i="14" s="1"/>
  <c r="H19" i="14"/>
  <c r="N19" i="14" s="1"/>
  <c r="G19" i="14"/>
  <c r="M19" i="14" s="1"/>
  <c r="F19" i="14"/>
  <c r="L19" i="14" s="1"/>
  <c r="Y18" i="14"/>
  <c r="X18" i="14"/>
  <c r="T18" i="14"/>
  <c r="S18" i="14"/>
  <c r="R18" i="14"/>
  <c r="Q18" i="14"/>
  <c r="H18" i="14"/>
  <c r="N18" i="14" s="1"/>
  <c r="G18" i="14"/>
  <c r="M18" i="14" s="1"/>
  <c r="F18" i="14"/>
  <c r="L18" i="14" s="1"/>
  <c r="Y17" i="14"/>
  <c r="X17" i="14"/>
  <c r="T17" i="14"/>
  <c r="S17" i="14"/>
  <c r="R17" i="14"/>
  <c r="Q17" i="14"/>
  <c r="D17" i="14" s="1"/>
  <c r="J17" i="14" s="1"/>
  <c r="H17" i="14"/>
  <c r="N17" i="14" s="1"/>
  <c r="G17" i="14"/>
  <c r="M17" i="14" s="1"/>
  <c r="F17" i="14"/>
  <c r="L17" i="14" s="1"/>
  <c r="Y16" i="14"/>
  <c r="X16" i="14"/>
  <c r="T16" i="14"/>
  <c r="S16" i="14"/>
  <c r="R16" i="14"/>
  <c r="Q16" i="14"/>
  <c r="C16" i="14" s="1"/>
  <c r="I16" i="14" s="1"/>
  <c r="H16" i="14"/>
  <c r="N16" i="14" s="1"/>
  <c r="G16" i="14"/>
  <c r="M16" i="14" s="1"/>
  <c r="F16" i="14"/>
  <c r="L16" i="14" s="1"/>
  <c r="Y15" i="14"/>
  <c r="X15" i="14"/>
  <c r="T15" i="14"/>
  <c r="S15" i="14"/>
  <c r="R15" i="14"/>
  <c r="Q15" i="14"/>
  <c r="H15" i="14"/>
  <c r="N15" i="14" s="1"/>
  <c r="G15" i="14"/>
  <c r="M15" i="14" s="1"/>
  <c r="F15" i="14"/>
  <c r="L15" i="14" s="1"/>
  <c r="Y14" i="14"/>
  <c r="X14" i="14"/>
  <c r="T14" i="14"/>
  <c r="S14" i="14"/>
  <c r="R14" i="14"/>
  <c r="Q14" i="14"/>
  <c r="D14" i="14" s="1"/>
  <c r="J14" i="14" s="1"/>
  <c r="H14" i="14"/>
  <c r="N14" i="14" s="1"/>
  <c r="G14" i="14"/>
  <c r="M14" i="14" s="1"/>
  <c r="F14" i="14"/>
  <c r="L14" i="14" s="1"/>
  <c r="Y13" i="14"/>
  <c r="X13" i="14"/>
  <c r="T13" i="14"/>
  <c r="S13" i="14"/>
  <c r="R13" i="14"/>
  <c r="Q13" i="14"/>
  <c r="H13" i="14"/>
  <c r="N13" i="14" s="1"/>
  <c r="G13" i="14"/>
  <c r="M13" i="14" s="1"/>
  <c r="F13" i="14"/>
  <c r="L13" i="14" s="1"/>
  <c r="Y12" i="14"/>
  <c r="X12" i="14"/>
  <c r="T12" i="14"/>
  <c r="S12" i="14"/>
  <c r="R12" i="14"/>
  <c r="Q12" i="14"/>
  <c r="D12" i="14" s="1"/>
  <c r="J12" i="14" s="1"/>
  <c r="H12" i="14"/>
  <c r="N12" i="14" s="1"/>
  <c r="G12" i="14"/>
  <c r="M12" i="14" s="1"/>
  <c r="F12" i="14"/>
  <c r="L12" i="14" s="1"/>
  <c r="Y11" i="14"/>
  <c r="X11" i="14"/>
  <c r="T11" i="14"/>
  <c r="S11" i="14"/>
  <c r="R11" i="14"/>
  <c r="Q11" i="14"/>
  <c r="C11" i="14" s="1"/>
  <c r="I11" i="14" s="1"/>
  <c r="H11" i="14"/>
  <c r="N11" i="14" s="1"/>
  <c r="G11" i="14"/>
  <c r="M11" i="14" s="1"/>
  <c r="F11" i="14"/>
  <c r="L11" i="14" s="1"/>
  <c r="Y10" i="14"/>
  <c r="X10" i="14"/>
  <c r="T10" i="14"/>
  <c r="S10" i="14"/>
  <c r="R10" i="14"/>
  <c r="Q10" i="14"/>
  <c r="D10" i="14" s="1"/>
  <c r="J10" i="14" s="1"/>
  <c r="H10" i="14"/>
  <c r="N10" i="14" s="1"/>
  <c r="G10" i="14"/>
  <c r="M10" i="14" s="1"/>
  <c r="F10" i="14"/>
  <c r="L10" i="14" s="1"/>
  <c r="Y9" i="14"/>
  <c r="X9" i="14"/>
  <c r="T9" i="14"/>
  <c r="S9" i="14"/>
  <c r="R9" i="14"/>
  <c r="Q9" i="14"/>
  <c r="C9" i="14" s="1"/>
  <c r="I9" i="14" s="1"/>
  <c r="H9" i="14"/>
  <c r="N9" i="14" s="1"/>
  <c r="G9" i="14"/>
  <c r="M9" i="14" s="1"/>
  <c r="F9" i="14"/>
  <c r="L9" i="14" s="1"/>
  <c r="Y8" i="14"/>
  <c r="X8" i="14"/>
  <c r="T8" i="14"/>
  <c r="S8" i="14"/>
  <c r="R8" i="14"/>
  <c r="Q8" i="14"/>
  <c r="H8" i="14"/>
  <c r="N8" i="14" s="1"/>
  <c r="G8" i="14"/>
  <c r="M8" i="14" s="1"/>
  <c r="F8" i="14"/>
  <c r="L8" i="14" s="1"/>
  <c r="Y7" i="14"/>
  <c r="X7" i="14"/>
  <c r="T7" i="14"/>
  <c r="S7" i="14"/>
  <c r="R7" i="14"/>
  <c r="Q7" i="14"/>
  <c r="D7" i="14" s="1"/>
  <c r="J7" i="14" s="1"/>
  <c r="H7" i="14"/>
  <c r="N7" i="14" s="1"/>
  <c r="G7" i="14"/>
  <c r="M7" i="14" s="1"/>
  <c r="F7" i="14"/>
  <c r="L7" i="14" s="1"/>
  <c r="Y6" i="14"/>
  <c r="X6" i="14"/>
  <c r="T6" i="14"/>
  <c r="S6" i="14"/>
  <c r="R6" i="14"/>
  <c r="Q6" i="14"/>
  <c r="C6" i="14" s="1"/>
  <c r="I6" i="14" s="1"/>
  <c r="H6" i="14"/>
  <c r="N6" i="14" s="1"/>
  <c r="G6" i="14"/>
  <c r="M6" i="14" s="1"/>
  <c r="F6" i="14"/>
  <c r="L6" i="14" s="1"/>
  <c r="Y5" i="14"/>
  <c r="X5" i="14"/>
  <c r="T5" i="14"/>
  <c r="S5" i="14"/>
  <c r="R5" i="14"/>
  <c r="Q5" i="14"/>
  <c r="D5" i="14" s="1"/>
  <c r="J5" i="14" s="1"/>
  <c r="H5" i="14"/>
  <c r="N5" i="14" s="1"/>
  <c r="G5" i="14"/>
  <c r="M5" i="14" s="1"/>
  <c r="F5" i="14"/>
  <c r="L5" i="14" s="1"/>
  <c r="Y4" i="14"/>
  <c r="X4" i="14"/>
  <c r="T4" i="14"/>
  <c r="S4" i="14"/>
  <c r="R4" i="14"/>
  <c r="Q4" i="14"/>
  <c r="H4" i="14"/>
  <c r="N4" i="14" s="1"/>
  <c r="G4" i="14"/>
  <c r="M4" i="14" s="1"/>
  <c r="F4" i="14"/>
  <c r="L4" i="14" s="1"/>
  <c r="Y3" i="14"/>
  <c r="X3" i="14"/>
  <c r="T3" i="14"/>
  <c r="S3" i="14"/>
  <c r="R3" i="14"/>
  <c r="Q3" i="14"/>
  <c r="H3" i="14"/>
  <c r="N3" i="14" s="1"/>
  <c r="G3" i="14"/>
  <c r="M3" i="14" s="1"/>
  <c r="F3" i="14"/>
  <c r="L3" i="14" s="1"/>
  <c r="AM2" i="14"/>
  <c r="AL2" i="14"/>
  <c r="AK2" i="14"/>
  <c r="AI2" i="14"/>
  <c r="AH2" i="14"/>
  <c r="AG2" i="14"/>
  <c r="AF2" i="14"/>
  <c r="AE2" i="14"/>
  <c r="AD2" i="14"/>
  <c r="AC2" i="14"/>
  <c r="AB2" i="14"/>
  <c r="AA2" i="14"/>
  <c r="Z2" i="14"/>
  <c r="G74" i="13"/>
  <c r="F74" i="13"/>
  <c r="I74" i="13" s="1"/>
  <c r="I73" i="13"/>
  <c r="G73" i="13"/>
  <c r="F73" i="13"/>
  <c r="I72" i="13"/>
  <c r="G72" i="13"/>
  <c r="F72" i="13"/>
  <c r="I71" i="13"/>
  <c r="G71" i="13"/>
  <c r="F71" i="13"/>
  <c r="G70" i="13"/>
  <c r="F70" i="13"/>
  <c r="I70" i="13" s="1"/>
  <c r="G69" i="13"/>
  <c r="F69" i="13"/>
  <c r="I69" i="13" s="1"/>
  <c r="I68" i="13"/>
  <c r="G68" i="13"/>
  <c r="F68" i="13"/>
  <c r="G67" i="13"/>
  <c r="F67" i="13"/>
  <c r="I67" i="13" s="1"/>
  <c r="I66" i="13"/>
  <c r="G66" i="13"/>
  <c r="F66" i="13"/>
  <c r="G65" i="13"/>
  <c r="F65" i="13"/>
  <c r="I65" i="13" s="1"/>
  <c r="G64" i="13"/>
  <c r="F64" i="13"/>
  <c r="I64" i="13" s="1"/>
  <c r="I63" i="13"/>
  <c r="G63" i="13"/>
  <c r="F63" i="13"/>
  <c r="I62" i="13"/>
  <c r="G62" i="13"/>
  <c r="F62" i="13"/>
  <c r="I61" i="13"/>
  <c r="G61" i="13"/>
  <c r="F61" i="13"/>
  <c r="G60" i="13"/>
  <c r="F60" i="13"/>
  <c r="I60" i="13" s="1"/>
  <c r="G59" i="13"/>
  <c r="F59" i="13"/>
  <c r="I59" i="13" s="1"/>
  <c r="I58" i="13"/>
  <c r="G58" i="13"/>
  <c r="F58" i="13"/>
  <c r="G57" i="13"/>
  <c r="F57" i="13"/>
  <c r="I57" i="13" s="1"/>
  <c r="I56" i="13"/>
  <c r="G56" i="13"/>
  <c r="F56" i="13"/>
  <c r="G55" i="13"/>
  <c r="F55" i="13"/>
  <c r="I55" i="13" s="1"/>
  <c r="G54" i="13"/>
  <c r="F54" i="13"/>
  <c r="I54" i="13" s="1"/>
  <c r="I53" i="13"/>
  <c r="G53" i="13"/>
  <c r="F53" i="13"/>
  <c r="I52" i="13"/>
  <c r="G52" i="13"/>
  <c r="F52" i="13"/>
  <c r="I51" i="13"/>
  <c r="G51" i="13"/>
  <c r="F51" i="13"/>
  <c r="G50" i="13"/>
  <c r="F50" i="13"/>
  <c r="I50" i="13" s="1"/>
  <c r="G49" i="13"/>
  <c r="F49" i="13"/>
  <c r="I49" i="13" s="1"/>
  <c r="I48" i="13"/>
  <c r="G48" i="13"/>
  <c r="F48" i="13"/>
  <c r="G47" i="13"/>
  <c r="F47" i="13"/>
  <c r="I47" i="13" s="1"/>
  <c r="I46" i="13"/>
  <c r="G46" i="13"/>
  <c r="F46" i="13"/>
  <c r="G45" i="13"/>
  <c r="F45" i="13"/>
  <c r="I45" i="13" s="1"/>
  <c r="G44" i="13"/>
  <c r="F44" i="13"/>
  <c r="I44" i="13" s="1"/>
  <c r="I43" i="13"/>
  <c r="G43" i="13"/>
  <c r="F43" i="13"/>
  <c r="I42" i="13"/>
  <c r="G42" i="13"/>
  <c r="F42" i="13"/>
  <c r="I41" i="13"/>
  <c r="G41" i="13"/>
  <c r="F41" i="13"/>
  <c r="G40" i="13"/>
  <c r="F40" i="13"/>
  <c r="I40" i="13" s="1"/>
  <c r="G39" i="13"/>
  <c r="F39" i="13"/>
  <c r="I39" i="13" s="1"/>
  <c r="I38" i="13"/>
  <c r="G38" i="13"/>
  <c r="F38" i="13"/>
  <c r="G37" i="13"/>
  <c r="F37" i="13"/>
  <c r="I37" i="13" s="1"/>
  <c r="I36" i="13"/>
  <c r="G36" i="13"/>
  <c r="F36" i="13"/>
  <c r="G35" i="13"/>
  <c r="F35" i="13"/>
  <c r="I35" i="13" s="1"/>
  <c r="G34" i="13"/>
  <c r="F34" i="13"/>
  <c r="I34" i="13" s="1"/>
  <c r="I33" i="13"/>
  <c r="G33" i="13"/>
  <c r="F33" i="13"/>
  <c r="I32" i="13"/>
  <c r="G32" i="13"/>
  <c r="F32" i="13"/>
  <c r="I31" i="13"/>
  <c r="G31" i="13"/>
  <c r="F31" i="13"/>
  <c r="G30" i="13"/>
  <c r="F30" i="13"/>
  <c r="I30" i="13" s="1"/>
  <c r="G29" i="13"/>
  <c r="F29" i="13"/>
  <c r="I29" i="13" s="1"/>
  <c r="I28" i="13"/>
  <c r="G28" i="13"/>
  <c r="F28" i="13"/>
  <c r="G27" i="13"/>
  <c r="F27" i="13"/>
  <c r="I27" i="13" s="1"/>
  <c r="I26" i="13"/>
  <c r="G26" i="13"/>
  <c r="F26" i="13"/>
  <c r="G25" i="13"/>
  <c r="F25" i="13"/>
  <c r="I25" i="13" s="1"/>
  <c r="G24" i="13"/>
  <c r="F24" i="13"/>
  <c r="I24" i="13" s="1"/>
  <c r="I23" i="13"/>
  <c r="G23" i="13"/>
  <c r="F23" i="13"/>
  <c r="I22" i="13"/>
  <c r="G22" i="13"/>
  <c r="F22" i="13"/>
  <c r="I21" i="13"/>
  <c r="G21" i="13"/>
  <c r="F21" i="13"/>
  <c r="G20" i="13"/>
  <c r="F20" i="13"/>
  <c r="I20" i="13" s="1"/>
  <c r="G19" i="13"/>
  <c r="F19" i="13"/>
  <c r="I19" i="13" s="1"/>
  <c r="I18" i="13"/>
  <c r="G18" i="13"/>
  <c r="F18" i="13"/>
  <c r="G17" i="13"/>
  <c r="F17" i="13"/>
  <c r="I17" i="13" s="1"/>
  <c r="I16" i="13"/>
  <c r="G16" i="13"/>
  <c r="F16" i="13"/>
  <c r="G15" i="13"/>
  <c r="F15" i="13"/>
  <c r="I15" i="13" s="1"/>
  <c r="G14" i="13"/>
  <c r="F14" i="13"/>
  <c r="I14" i="13" s="1"/>
  <c r="I13" i="13"/>
  <c r="G13" i="13"/>
  <c r="F13" i="13"/>
  <c r="I12" i="13"/>
  <c r="G12" i="13"/>
  <c r="F12" i="13"/>
  <c r="I11" i="13"/>
  <c r="G11" i="13"/>
  <c r="F11" i="13"/>
  <c r="G10" i="13"/>
  <c r="F10" i="13"/>
  <c r="I10" i="13" s="1"/>
  <c r="G9" i="13"/>
  <c r="F9" i="13"/>
  <c r="I9" i="13" s="1"/>
  <c r="I8" i="13"/>
  <c r="G8" i="13"/>
  <c r="F8" i="13"/>
  <c r="G7" i="13"/>
  <c r="F7" i="13"/>
  <c r="I7" i="13" s="1"/>
  <c r="I6" i="13"/>
  <c r="G6" i="13"/>
  <c r="F6" i="13"/>
  <c r="G5" i="13"/>
  <c r="F5" i="13"/>
  <c r="I5" i="13" s="1"/>
  <c r="G4" i="13"/>
  <c r="F4" i="13"/>
  <c r="I4" i="13" s="1"/>
  <c r="I3" i="13"/>
  <c r="G3" i="13"/>
  <c r="F3" i="13"/>
  <c r="H2" i="13"/>
  <c r="R36" i="12"/>
  <c r="Q36" i="12"/>
  <c r="P36" i="12"/>
  <c r="F36" i="12" s="1"/>
  <c r="L36" i="12" s="1"/>
  <c r="I36" i="12"/>
  <c r="O36" i="12" s="1"/>
  <c r="H36" i="12"/>
  <c r="N36" i="12" s="1"/>
  <c r="G36" i="12"/>
  <c r="M36" i="12" s="1"/>
  <c r="R35" i="12"/>
  <c r="Q35" i="12"/>
  <c r="P35" i="12"/>
  <c r="E35" i="12" s="1"/>
  <c r="K35" i="12" s="1"/>
  <c r="I35" i="12"/>
  <c r="O35" i="12" s="1"/>
  <c r="H35" i="12"/>
  <c r="N35" i="12" s="1"/>
  <c r="G35" i="12"/>
  <c r="M35" i="12" s="1"/>
  <c r="R34" i="12"/>
  <c r="Q34" i="12"/>
  <c r="P34" i="12"/>
  <c r="F34" i="12" s="1"/>
  <c r="L34" i="12" s="1"/>
  <c r="I34" i="12"/>
  <c r="O34" i="12" s="1"/>
  <c r="H34" i="12"/>
  <c r="N34" i="12" s="1"/>
  <c r="G34" i="12"/>
  <c r="M34" i="12" s="1"/>
  <c r="R33" i="12"/>
  <c r="Q33" i="12"/>
  <c r="P33" i="12"/>
  <c r="F33" i="12" s="1"/>
  <c r="L33" i="12" s="1"/>
  <c r="I33" i="12"/>
  <c r="O33" i="12" s="1"/>
  <c r="H33" i="12"/>
  <c r="N33" i="12" s="1"/>
  <c r="G33" i="12"/>
  <c r="M33" i="12" s="1"/>
  <c r="R32" i="12"/>
  <c r="Q32" i="12"/>
  <c r="P32" i="12"/>
  <c r="D32" i="12" s="1"/>
  <c r="J32" i="12" s="1"/>
  <c r="I32" i="12"/>
  <c r="O32" i="12" s="1"/>
  <c r="H32" i="12"/>
  <c r="N32" i="12" s="1"/>
  <c r="G32" i="12"/>
  <c r="M32" i="12" s="1"/>
  <c r="R31" i="12"/>
  <c r="Q31" i="12"/>
  <c r="P31" i="12"/>
  <c r="E31" i="12" s="1"/>
  <c r="K31" i="12" s="1"/>
  <c r="I31" i="12"/>
  <c r="O31" i="12" s="1"/>
  <c r="H31" i="12"/>
  <c r="N31" i="12" s="1"/>
  <c r="G31" i="12"/>
  <c r="M31" i="12" s="1"/>
  <c r="F31" i="12"/>
  <c r="L31" i="12" s="1"/>
  <c r="R30" i="12"/>
  <c r="Q30" i="12"/>
  <c r="P30" i="12"/>
  <c r="D30" i="12" s="1"/>
  <c r="J30" i="12" s="1"/>
  <c r="I30" i="12"/>
  <c r="O30" i="12" s="1"/>
  <c r="H30" i="12"/>
  <c r="N30" i="12" s="1"/>
  <c r="G30" i="12"/>
  <c r="M30" i="12" s="1"/>
  <c r="R29" i="12"/>
  <c r="Q29" i="12"/>
  <c r="P29" i="12"/>
  <c r="E29" i="12" s="1"/>
  <c r="K29" i="12" s="1"/>
  <c r="I29" i="12"/>
  <c r="O29" i="12" s="1"/>
  <c r="H29" i="12"/>
  <c r="N29" i="12" s="1"/>
  <c r="G29" i="12"/>
  <c r="M29" i="12" s="1"/>
  <c r="R28" i="12"/>
  <c r="Q28" i="12"/>
  <c r="P28" i="12"/>
  <c r="D28" i="12" s="1"/>
  <c r="J28" i="12" s="1"/>
  <c r="I28" i="12"/>
  <c r="O28" i="12" s="1"/>
  <c r="H28" i="12"/>
  <c r="N28" i="12" s="1"/>
  <c r="G28" i="12"/>
  <c r="M28" i="12" s="1"/>
  <c r="R27" i="12"/>
  <c r="Q27" i="12"/>
  <c r="P27" i="12"/>
  <c r="E27" i="12" s="1"/>
  <c r="K27" i="12" s="1"/>
  <c r="I27" i="12"/>
  <c r="O27" i="12" s="1"/>
  <c r="H27" i="12"/>
  <c r="N27" i="12" s="1"/>
  <c r="G27" i="12"/>
  <c r="M27" i="12" s="1"/>
  <c r="R26" i="12"/>
  <c r="Q26" i="12"/>
  <c r="P26" i="12"/>
  <c r="D26" i="12" s="1"/>
  <c r="J26" i="12" s="1"/>
  <c r="I26" i="12"/>
  <c r="O26" i="12" s="1"/>
  <c r="H26" i="12"/>
  <c r="N26" i="12" s="1"/>
  <c r="G26" i="12"/>
  <c r="M26" i="12" s="1"/>
  <c r="R25" i="12"/>
  <c r="Q25" i="12"/>
  <c r="P25" i="12"/>
  <c r="E25" i="12" s="1"/>
  <c r="K25" i="12" s="1"/>
  <c r="I25" i="12"/>
  <c r="O25" i="12" s="1"/>
  <c r="H25" i="12"/>
  <c r="N25" i="12" s="1"/>
  <c r="G25" i="12"/>
  <c r="M25" i="12" s="1"/>
  <c r="R24" i="12"/>
  <c r="Q24" i="12"/>
  <c r="P24" i="12"/>
  <c r="D24" i="12" s="1"/>
  <c r="J24" i="12" s="1"/>
  <c r="I24" i="12"/>
  <c r="O24" i="12" s="1"/>
  <c r="H24" i="12"/>
  <c r="N24" i="12" s="1"/>
  <c r="G24" i="12"/>
  <c r="M24" i="12" s="1"/>
  <c r="R23" i="12"/>
  <c r="Q23" i="12"/>
  <c r="P23" i="12"/>
  <c r="F23" i="12" s="1"/>
  <c r="L23" i="12" s="1"/>
  <c r="I23" i="12"/>
  <c r="O23" i="12" s="1"/>
  <c r="S23" i="12" s="1"/>
  <c r="H23" i="12"/>
  <c r="N23" i="12" s="1"/>
  <c r="G23" i="12"/>
  <c r="M23" i="12" s="1"/>
  <c r="R22" i="12"/>
  <c r="Q22" i="12"/>
  <c r="P22" i="12"/>
  <c r="D22" i="12" s="1"/>
  <c r="J22" i="12" s="1"/>
  <c r="M22" i="12"/>
  <c r="I22" i="12"/>
  <c r="O22" i="12" s="1"/>
  <c r="H22" i="12"/>
  <c r="N22" i="12" s="1"/>
  <c r="G22" i="12"/>
  <c r="R21" i="12"/>
  <c r="Q21" i="12"/>
  <c r="P21" i="12"/>
  <c r="E21" i="12" s="1"/>
  <c r="K21" i="12" s="1"/>
  <c r="I21" i="12"/>
  <c r="O21" i="12" s="1"/>
  <c r="H21" i="12"/>
  <c r="N21" i="12" s="1"/>
  <c r="G21" i="12"/>
  <c r="M21" i="12" s="1"/>
  <c r="R20" i="12"/>
  <c r="Q20" i="12"/>
  <c r="P20" i="12"/>
  <c r="D20" i="12" s="1"/>
  <c r="J20" i="12" s="1"/>
  <c r="I20" i="12"/>
  <c r="O20" i="12" s="1"/>
  <c r="H20" i="12"/>
  <c r="N20" i="12" s="1"/>
  <c r="G20" i="12"/>
  <c r="M20" i="12" s="1"/>
  <c r="R19" i="12"/>
  <c r="Q19" i="12"/>
  <c r="P19" i="12"/>
  <c r="F19" i="12" s="1"/>
  <c r="L19" i="12" s="1"/>
  <c r="I19" i="12"/>
  <c r="O19" i="12" s="1"/>
  <c r="H19" i="12"/>
  <c r="N19" i="12" s="1"/>
  <c r="G19" i="12"/>
  <c r="M19" i="12" s="1"/>
  <c r="R18" i="12"/>
  <c r="Q18" i="12"/>
  <c r="P18" i="12"/>
  <c r="D18" i="12" s="1"/>
  <c r="J18" i="12" s="1"/>
  <c r="I18" i="12"/>
  <c r="O18" i="12" s="1"/>
  <c r="H18" i="12"/>
  <c r="N18" i="12" s="1"/>
  <c r="G18" i="12"/>
  <c r="M18" i="12" s="1"/>
  <c r="R17" i="12"/>
  <c r="Q17" i="12"/>
  <c r="P17" i="12"/>
  <c r="E17" i="12" s="1"/>
  <c r="K17" i="12" s="1"/>
  <c r="I17" i="12"/>
  <c r="O17" i="12" s="1"/>
  <c r="H17" i="12"/>
  <c r="N17" i="12" s="1"/>
  <c r="G17" i="12"/>
  <c r="M17" i="12" s="1"/>
  <c r="F17" i="12"/>
  <c r="L17" i="12" s="1"/>
  <c r="R16" i="12"/>
  <c r="Q16" i="12"/>
  <c r="P16" i="12"/>
  <c r="D16" i="12" s="1"/>
  <c r="J16" i="12" s="1"/>
  <c r="I16" i="12"/>
  <c r="O16" i="12" s="1"/>
  <c r="H16" i="12"/>
  <c r="N16" i="12" s="1"/>
  <c r="G16" i="12"/>
  <c r="M16" i="12" s="1"/>
  <c r="R15" i="12"/>
  <c r="Q15" i="12"/>
  <c r="P15" i="12"/>
  <c r="E15" i="12" s="1"/>
  <c r="K15" i="12" s="1"/>
  <c r="I15" i="12"/>
  <c r="O15" i="12" s="1"/>
  <c r="H15" i="12"/>
  <c r="N15" i="12" s="1"/>
  <c r="G15" i="12"/>
  <c r="M15" i="12" s="1"/>
  <c r="R14" i="12"/>
  <c r="Q14" i="12"/>
  <c r="P14" i="12"/>
  <c r="F14" i="12" s="1"/>
  <c r="L14" i="12" s="1"/>
  <c r="I14" i="12"/>
  <c r="O14" i="12" s="1"/>
  <c r="H14" i="12"/>
  <c r="N14" i="12" s="1"/>
  <c r="G14" i="12"/>
  <c r="M14" i="12" s="1"/>
  <c r="D14" i="12"/>
  <c r="J14" i="12" s="1"/>
  <c r="R13" i="12"/>
  <c r="Q13" i="12"/>
  <c r="P13" i="12"/>
  <c r="F13" i="12" s="1"/>
  <c r="L13" i="12" s="1"/>
  <c r="I13" i="12"/>
  <c r="O13" i="12" s="1"/>
  <c r="H13" i="12"/>
  <c r="N13" i="12" s="1"/>
  <c r="G13" i="12"/>
  <c r="M13" i="12" s="1"/>
  <c r="R12" i="12"/>
  <c r="Q12" i="12"/>
  <c r="P12" i="12"/>
  <c r="D12" i="12" s="1"/>
  <c r="J12" i="12" s="1"/>
  <c r="N12" i="12"/>
  <c r="I12" i="12"/>
  <c r="O12" i="12" s="1"/>
  <c r="H12" i="12"/>
  <c r="G12" i="12"/>
  <c r="M12" i="12" s="1"/>
  <c r="R11" i="12"/>
  <c r="Q11" i="12"/>
  <c r="P11" i="12"/>
  <c r="E11" i="12" s="1"/>
  <c r="K11" i="12" s="1"/>
  <c r="I11" i="12"/>
  <c r="O11" i="12" s="1"/>
  <c r="H11" i="12"/>
  <c r="N11" i="12" s="1"/>
  <c r="G11" i="12"/>
  <c r="M11" i="12" s="1"/>
  <c r="R10" i="12"/>
  <c r="Q10" i="12"/>
  <c r="P10" i="12"/>
  <c r="D10" i="12" s="1"/>
  <c r="J10" i="12" s="1"/>
  <c r="I10" i="12"/>
  <c r="O10" i="12" s="1"/>
  <c r="H10" i="12"/>
  <c r="N10" i="12" s="1"/>
  <c r="G10" i="12"/>
  <c r="M10" i="12" s="1"/>
  <c r="R9" i="12"/>
  <c r="Q9" i="12"/>
  <c r="P9" i="12"/>
  <c r="E9" i="12" s="1"/>
  <c r="K9" i="12" s="1"/>
  <c r="I9" i="12"/>
  <c r="O9" i="12" s="1"/>
  <c r="H9" i="12"/>
  <c r="N9" i="12" s="1"/>
  <c r="G9" i="12"/>
  <c r="M9" i="12" s="1"/>
  <c r="R8" i="12"/>
  <c r="Q8" i="12"/>
  <c r="P8" i="12"/>
  <c r="D8" i="12" s="1"/>
  <c r="J8" i="12" s="1"/>
  <c r="I8" i="12"/>
  <c r="O8" i="12" s="1"/>
  <c r="H8" i="12"/>
  <c r="N8" i="12" s="1"/>
  <c r="G8" i="12"/>
  <c r="M8" i="12" s="1"/>
  <c r="R7" i="12"/>
  <c r="Q7" i="12"/>
  <c r="P7" i="12"/>
  <c r="E7" i="12" s="1"/>
  <c r="K7" i="12" s="1"/>
  <c r="I7" i="12"/>
  <c r="O7" i="12" s="1"/>
  <c r="H7" i="12"/>
  <c r="N7" i="12" s="1"/>
  <c r="G7" i="12"/>
  <c r="M7" i="12" s="1"/>
  <c r="R6" i="12"/>
  <c r="Q6" i="12"/>
  <c r="P6" i="12"/>
  <c r="F6" i="12" s="1"/>
  <c r="L6" i="12" s="1"/>
  <c r="I6" i="12"/>
  <c r="O6" i="12" s="1"/>
  <c r="H6" i="12"/>
  <c r="N6" i="12" s="1"/>
  <c r="G6" i="12"/>
  <c r="M6" i="12" s="1"/>
  <c r="R5" i="12"/>
  <c r="Q5" i="12"/>
  <c r="P5" i="12"/>
  <c r="D5" i="12" s="1"/>
  <c r="J5" i="12" s="1"/>
  <c r="I5" i="12"/>
  <c r="O5" i="12" s="1"/>
  <c r="H5" i="12"/>
  <c r="N5" i="12" s="1"/>
  <c r="G5" i="12"/>
  <c r="M5" i="12" s="1"/>
  <c r="F5" i="12"/>
  <c r="L5" i="12" s="1"/>
  <c r="E5" i="12"/>
  <c r="K5" i="12" s="1"/>
  <c r="R4" i="12"/>
  <c r="Q4" i="12"/>
  <c r="P4" i="12"/>
  <c r="F4" i="12" s="1"/>
  <c r="L4" i="12" s="1"/>
  <c r="I4" i="12"/>
  <c r="O4" i="12" s="1"/>
  <c r="H4" i="12"/>
  <c r="N4" i="12" s="1"/>
  <c r="G4" i="12"/>
  <c r="M4" i="12" s="1"/>
  <c r="R3" i="12"/>
  <c r="Q3" i="12"/>
  <c r="P3" i="12"/>
  <c r="F3" i="12" s="1"/>
  <c r="L3" i="12" s="1"/>
  <c r="O3" i="12"/>
  <c r="I3" i="12"/>
  <c r="H3" i="12"/>
  <c r="N3" i="12" s="1"/>
  <c r="G3" i="12"/>
  <c r="M3" i="12" s="1"/>
  <c r="G54" i="11"/>
  <c r="D54" i="11"/>
  <c r="E54" i="11" s="1"/>
  <c r="C54" i="11"/>
  <c r="G53" i="11"/>
  <c r="C53" i="11"/>
  <c r="D53" i="11" s="1"/>
  <c r="E53" i="11" s="1"/>
  <c r="G52" i="11"/>
  <c r="D52" i="11"/>
  <c r="E52" i="11" s="1"/>
  <c r="C52" i="11"/>
  <c r="G51" i="11"/>
  <c r="C51" i="11"/>
  <c r="D51" i="11" s="1"/>
  <c r="E51" i="11" s="1"/>
  <c r="G50" i="11"/>
  <c r="D50" i="11"/>
  <c r="E50" i="11" s="1"/>
  <c r="C50" i="11"/>
  <c r="G49" i="11"/>
  <c r="D49" i="11"/>
  <c r="E49" i="11" s="1"/>
  <c r="C49" i="11"/>
  <c r="G48" i="11"/>
  <c r="C48" i="11"/>
  <c r="D48" i="11" s="1"/>
  <c r="E48" i="11" s="1"/>
  <c r="G47" i="11"/>
  <c r="D47" i="11"/>
  <c r="E47" i="11" s="1"/>
  <c r="C47" i="11"/>
  <c r="G46" i="11"/>
  <c r="C46" i="11"/>
  <c r="D46" i="11" s="1"/>
  <c r="E46" i="11" s="1"/>
  <c r="G45" i="11"/>
  <c r="D45" i="11"/>
  <c r="E45" i="11" s="1"/>
  <c r="C45" i="11"/>
  <c r="G44" i="11"/>
  <c r="D44" i="11"/>
  <c r="E44" i="11" s="1"/>
  <c r="C44" i="11"/>
  <c r="G43" i="11"/>
  <c r="C43" i="11"/>
  <c r="D43" i="11" s="1"/>
  <c r="E43" i="11" s="1"/>
  <c r="G42" i="11"/>
  <c r="D42" i="11"/>
  <c r="E42" i="11" s="1"/>
  <c r="C42" i="11"/>
  <c r="G41" i="11"/>
  <c r="C41" i="11"/>
  <c r="D41" i="11" s="1"/>
  <c r="E41" i="11" s="1"/>
  <c r="G40" i="11"/>
  <c r="D40" i="11"/>
  <c r="E40" i="11" s="1"/>
  <c r="C40" i="11"/>
  <c r="G39" i="11"/>
  <c r="D39" i="11"/>
  <c r="E39" i="11" s="1"/>
  <c r="C39" i="11"/>
  <c r="G38" i="11"/>
  <c r="C38" i="11"/>
  <c r="D38" i="11" s="1"/>
  <c r="E38" i="11" s="1"/>
  <c r="G37" i="11"/>
  <c r="D37" i="11"/>
  <c r="E37" i="11" s="1"/>
  <c r="C37" i="11"/>
  <c r="G36" i="11"/>
  <c r="C36" i="11"/>
  <c r="D36" i="11" s="1"/>
  <c r="E36" i="11" s="1"/>
  <c r="G35" i="11"/>
  <c r="D35" i="11"/>
  <c r="E35" i="11" s="1"/>
  <c r="C35" i="11"/>
  <c r="G34" i="11"/>
  <c r="D34" i="11"/>
  <c r="E34" i="11" s="1"/>
  <c r="C34" i="11"/>
  <c r="G33" i="11"/>
  <c r="C33" i="11"/>
  <c r="D33" i="11" s="1"/>
  <c r="E33" i="11" s="1"/>
  <c r="G32" i="11"/>
  <c r="D32" i="11"/>
  <c r="E32" i="11" s="1"/>
  <c r="C32" i="11"/>
  <c r="G31" i="11"/>
  <c r="C31" i="11"/>
  <c r="D31" i="11" s="1"/>
  <c r="E31" i="11" s="1"/>
  <c r="G30" i="11"/>
  <c r="D30" i="11"/>
  <c r="E30" i="11" s="1"/>
  <c r="C30" i="11"/>
  <c r="G29" i="11"/>
  <c r="D29" i="11"/>
  <c r="E29" i="11" s="1"/>
  <c r="C29" i="11"/>
  <c r="G28" i="11"/>
  <c r="C28" i="11"/>
  <c r="D28" i="11" s="1"/>
  <c r="E28" i="11" s="1"/>
  <c r="G27" i="11"/>
  <c r="D27" i="11"/>
  <c r="E27" i="11" s="1"/>
  <c r="C27" i="11"/>
  <c r="G26" i="11"/>
  <c r="C26" i="11"/>
  <c r="D26" i="11" s="1"/>
  <c r="E26" i="11" s="1"/>
  <c r="G25" i="11"/>
  <c r="D25" i="11"/>
  <c r="E25" i="11" s="1"/>
  <c r="C25" i="11"/>
  <c r="G24" i="11"/>
  <c r="D24" i="11"/>
  <c r="E24" i="11" s="1"/>
  <c r="C24" i="11"/>
  <c r="G23" i="11"/>
  <c r="C23" i="11"/>
  <c r="D23" i="11" s="1"/>
  <c r="E23" i="11" s="1"/>
  <c r="G22" i="11"/>
  <c r="D22" i="11"/>
  <c r="E22" i="11" s="1"/>
  <c r="C22" i="11"/>
  <c r="G21" i="11"/>
  <c r="C21" i="11"/>
  <c r="D21" i="11" s="1"/>
  <c r="E21" i="11" s="1"/>
  <c r="G20" i="11"/>
  <c r="D20" i="11"/>
  <c r="E20" i="11" s="1"/>
  <c r="C20" i="11"/>
  <c r="G19" i="11"/>
  <c r="D19" i="11"/>
  <c r="E19" i="11" s="1"/>
  <c r="C19" i="11"/>
  <c r="G18" i="11"/>
  <c r="C18" i="11"/>
  <c r="D18" i="11" s="1"/>
  <c r="E18" i="11" s="1"/>
  <c r="G17" i="11"/>
  <c r="D17" i="11"/>
  <c r="E17" i="11" s="1"/>
  <c r="C17" i="11"/>
  <c r="G16" i="11"/>
  <c r="C16" i="11"/>
  <c r="D16" i="11" s="1"/>
  <c r="E16" i="11" s="1"/>
  <c r="G15" i="11"/>
  <c r="D15" i="11"/>
  <c r="E15" i="11" s="1"/>
  <c r="C15" i="11"/>
  <c r="G14" i="11"/>
  <c r="D14" i="11"/>
  <c r="E14" i="11" s="1"/>
  <c r="C14" i="11"/>
  <c r="G13" i="11"/>
  <c r="C13" i="11"/>
  <c r="D13" i="11" s="1"/>
  <c r="E13" i="11" s="1"/>
  <c r="G12" i="11"/>
  <c r="D12" i="11"/>
  <c r="E12" i="11" s="1"/>
  <c r="C12" i="11"/>
  <c r="G11" i="11"/>
  <c r="C11" i="11"/>
  <c r="D11" i="11" s="1"/>
  <c r="E11" i="11" s="1"/>
  <c r="G10" i="11"/>
  <c r="D10" i="11"/>
  <c r="E10" i="11" s="1"/>
  <c r="C10" i="11"/>
  <c r="G9" i="11"/>
  <c r="D9" i="11"/>
  <c r="E9" i="11" s="1"/>
  <c r="C9" i="11"/>
  <c r="G8" i="11"/>
  <c r="C8" i="11"/>
  <c r="D8" i="11" s="1"/>
  <c r="E8" i="11" s="1"/>
  <c r="G7" i="11"/>
  <c r="D7" i="11"/>
  <c r="E7" i="11" s="1"/>
  <c r="C7" i="11"/>
  <c r="G6" i="11"/>
  <c r="C6" i="11"/>
  <c r="D6" i="11" s="1"/>
  <c r="E6" i="11" s="1"/>
  <c r="G5" i="11"/>
  <c r="D5" i="11"/>
  <c r="E5" i="11" s="1"/>
  <c r="C5" i="11"/>
  <c r="G4" i="11"/>
  <c r="D4" i="11"/>
  <c r="E4" i="11" s="1"/>
  <c r="C4" i="11"/>
  <c r="G3" i="11"/>
  <c r="C3" i="11"/>
  <c r="D3" i="11" s="1"/>
  <c r="E3" i="11" s="1"/>
  <c r="G2" i="11"/>
  <c r="D2" i="11"/>
  <c r="E2" i="11" s="1"/>
  <c r="C2" i="11"/>
  <c r="E122" i="10"/>
  <c r="C122" i="10"/>
  <c r="E121" i="10"/>
  <c r="C121" i="10"/>
  <c r="E120" i="10"/>
  <c r="C120" i="10"/>
  <c r="E119" i="10"/>
  <c r="C119" i="10"/>
  <c r="E118" i="10"/>
  <c r="C118" i="10"/>
  <c r="E117" i="10"/>
  <c r="C117" i="10"/>
  <c r="E116" i="10"/>
  <c r="C116" i="10"/>
  <c r="E115" i="10"/>
  <c r="C115" i="10"/>
  <c r="E114" i="10"/>
  <c r="C114" i="10"/>
  <c r="E113" i="10"/>
  <c r="C113" i="10"/>
  <c r="E112" i="10"/>
  <c r="C112" i="10"/>
  <c r="E111" i="10"/>
  <c r="C111" i="10"/>
  <c r="E110" i="10"/>
  <c r="C110" i="10"/>
  <c r="E109" i="10"/>
  <c r="C109" i="10"/>
  <c r="E108" i="10"/>
  <c r="C108" i="10"/>
  <c r="E107" i="10"/>
  <c r="C107" i="10"/>
  <c r="E106" i="10"/>
  <c r="C106" i="10"/>
  <c r="E105" i="10"/>
  <c r="C105" i="10"/>
  <c r="E104" i="10"/>
  <c r="C104" i="10"/>
  <c r="E103" i="10"/>
  <c r="C103" i="10"/>
  <c r="E102" i="10"/>
  <c r="C102" i="10"/>
  <c r="E101" i="10"/>
  <c r="C101" i="10"/>
  <c r="E100" i="10"/>
  <c r="C100" i="10"/>
  <c r="E99" i="10"/>
  <c r="C99" i="10"/>
  <c r="E98" i="10"/>
  <c r="C98" i="10"/>
  <c r="E97" i="10"/>
  <c r="C97" i="10"/>
  <c r="E96" i="10"/>
  <c r="C96" i="10"/>
  <c r="E95" i="10"/>
  <c r="C95" i="10"/>
  <c r="E94" i="10"/>
  <c r="C94" i="10"/>
  <c r="E93" i="10"/>
  <c r="C93" i="10"/>
  <c r="E92" i="10"/>
  <c r="C92" i="10"/>
  <c r="E91" i="10"/>
  <c r="C91" i="10"/>
  <c r="E90" i="10"/>
  <c r="C90" i="10"/>
  <c r="E89" i="10"/>
  <c r="C89" i="10"/>
  <c r="E88" i="10"/>
  <c r="C88" i="10"/>
  <c r="E87" i="10"/>
  <c r="C87" i="10"/>
  <c r="E86" i="10"/>
  <c r="C86" i="10"/>
  <c r="E85" i="10"/>
  <c r="C85" i="10"/>
  <c r="E84" i="10"/>
  <c r="C84" i="10"/>
  <c r="E83" i="10"/>
  <c r="C83" i="10"/>
  <c r="E82" i="10"/>
  <c r="C82" i="10"/>
  <c r="E81" i="10"/>
  <c r="C81" i="10"/>
  <c r="E80" i="10"/>
  <c r="C80" i="10"/>
  <c r="E79" i="10"/>
  <c r="C79" i="10"/>
  <c r="E78" i="10"/>
  <c r="C78" i="10"/>
  <c r="E77" i="10"/>
  <c r="C77" i="10"/>
  <c r="E76" i="10"/>
  <c r="C76" i="10"/>
  <c r="E75" i="10"/>
  <c r="C75" i="10"/>
  <c r="E74" i="10"/>
  <c r="C74" i="10"/>
  <c r="E73" i="10"/>
  <c r="C73" i="10"/>
  <c r="E72" i="10"/>
  <c r="C72" i="10"/>
  <c r="E71" i="10"/>
  <c r="C71" i="10"/>
  <c r="E70" i="10"/>
  <c r="C70" i="10"/>
  <c r="E69" i="10"/>
  <c r="C69" i="10"/>
  <c r="E68" i="10"/>
  <c r="C68" i="10"/>
  <c r="E67" i="10"/>
  <c r="C67" i="10"/>
  <c r="E66" i="10"/>
  <c r="C66" i="10"/>
  <c r="E65" i="10"/>
  <c r="C65" i="10"/>
  <c r="E64" i="10"/>
  <c r="C64" i="10"/>
  <c r="E63" i="10"/>
  <c r="C63" i="10"/>
  <c r="E62" i="10"/>
  <c r="C62" i="10"/>
  <c r="E61" i="10"/>
  <c r="C61" i="10"/>
  <c r="E60" i="10"/>
  <c r="C60" i="10"/>
  <c r="E59" i="10"/>
  <c r="C59" i="10"/>
  <c r="E58" i="10"/>
  <c r="C58" i="10"/>
  <c r="E57" i="10"/>
  <c r="C57" i="10"/>
  <c r="E56" i="10"/>
  <c r="C56" i="10"/>
  <c r="E55" i="10"/>
  <c r="C55" i="10"/>
  <c r="E54" i="10"/>
  <c r="C54" i="10"/>
  <c r="E53" i="10"/>
  <c r="C53" i="10"/>
  <c r="E52" i="10"/>
  <c r="C52" i="10"/>
  <c r="E51" i="10"/>
  <c r="C51" i="10"/>
  <c r="E50" i="10"/>
  <c r="C50" i="10"/>
  <c r="E49" i="10"/>
  <c r="C49" i="10"/>
  <c r="E48" i="10"/>
  <c r="C48" i="10"/>
  <c r="E47" i="10"/>
  <c r="C47" i="10"/>
  <c r="E46" i="10"/>
  <c r="C46" i="10"/>
  <c r="E45" i="10"/>
  <c r="C45" i="10"/>
  <c r="E44" i="10"/>
  <c r="C44" i="10"/>
  <c r="E43" i="10"/>
  <c r="C43" i="10"/>
  <c r="E42" i="10"/>
  <c r="C42" i="10"/>
  <c r="E41" i="10"/>
  <c r="C41" i="10"/>
  <c r="E40" i="10"/>
  <c r="C40" i="10"/>
  <c r="E39" i="10"/>
  <c r="C39" i="10"/>
  <c r="E38" i="10"/>
  <c r="C38" i="10"/>
  <c r="E37" i="10"/>
  <c r="C37" i="10"/>
  <c r="E36" i="10"/>
  <c r="C36" i="10"/>
  <c r="E35" i="10"/>
  <c r="C35" i="10"/>
  <c r="E34" i="10"/>
  <c r="C34" i="10"/>
  <c r="E33" i="10"/>
  <c r="C33" i="10"/>
  <c r="E32" i="10"/>
  <c r="C32" i="10"/>
  <c r="E31" i="10"/>
  <c r="C31" i="10"/>
  <c r="E30" i="10"/>
  <c r="C30" i="10"/>
  <c r="E29" i="10"/>
  <c r="C29" i="10"/>
  <c r="E28" i="10"/>
  <c r="C28" i="10"/>
  <c r="E27" i="10"/>
  <c r="C27" i="10"/>
  <c r="E26" i="10"/>
  <c r="C26" i="10"/>
  <c r="E25" i="10"/>
  <c r="C25" i="10"/>
  <c r="E24" i="10"/>
  <c r="C24" i="10"/>
  <c r="E23" i="10"/>
  <c r="C23" i="10"/>
  <c r="E22" i="10"/>
  <c r="C22" i="10"/>
  <c r="E21" i="10"/>
  <c r="C21" i="10"/>
  <c r="E20" i="10"/>
  <c r="C20" i="10"/>
  <c r="E19" i="10"/>
  <c r="C19" i="10"/>
  <c r="E18" i="10"/>
  <c r="C18" i="10"/>
  <c r="E17" i="10"/>
  <c r="C17" i="10"/>
  <c r="E16" i="10"/>
  <c r="C16" i="10"/>
  <c r="E15" i="10"/>
  <c r="C15" i="10"/>
  <c r="E14" i="10"/>
  <c r="C14" i="10"/>
  <c r="E13" i="10"/>
  <c r="C13" i="10"/>
  <c r="E12" i="10"/>
  <c r="C12" i="10"/>
  <c r="E11" i="10"/>
  <c r="C11" i="10"/>
  <c r="E10" i="10"/>
  <c r="C10" i="10"/>
  <c r="E9" i="10"/>
  <c r="C9" i="10"/>
  <c r="E8" i="10"/>
  <c r="C8" i="10"/>
  <c r="E7" i="10"/>
  <c r="C7" i="10"/>
  <c r="E6" i="10"/>
  <c r="C6" i="10"/>
  <c r="E5" i="10"/>
  <c r="C5" i="10"/>
  <c r="E4" i="10"/>
  <c r="C4" i="10"/>
  <c r="E3" i="10"/>
  <c r="E2" i="10" s="1"/>
  <c r="C3" i="10"/>
  <c r="L2" i="10"/>
  <c r="K2" i="10"/>
  <c r="J2" i="10"/>
  <c r="I2" i="10"/>
  <c r="H2" i="10"/>
  <c r="G2" i="10"/>
  <c r="F2" i="10"/>
  <c r="F24" i="12" l="1"/>
  <c r="L24" i="12" s="1"/>
  <c r="F9" i="12"/>
  <c r="L9" i="12" s="1"/>
  <c r="E18" i="12"/>
  <c r="K18" i="12" s="1"/>
  <c r="D6" i="12"/>
  <c r="J6" i="12" s="1"/>
  <c r="F18" i="12"/>
  <c r="L18" i="12" s="1"/>
  <c r="V2" i="12"/>
  <c r="F10" i="12"/>
  <c r="L10" i="12" s="1"/>
  <c r="F30" i="12"/>
  <c r="L30" i="12" s="1"/>
  <c r="S30" i="12" s="1"/>
  <c r="E36" i="12"/>
  <c r="K36" i="12" s="1"/>
  <c r="E30" i="12"/>
  <c r="K30" i="12" s="1"/>
  <c r="D36" i="12"/>
  <c r="J36" i="12" s="1"/>
  <c r="F35" i="12"/>
  <c r="L35" i="12" s="1"/>
  <c r="S13" i="12"/>
  <c r="D23" i="12"/>
  <c r="J23" i="12" s="1"/>
  <c r="E24" i="12"/>
  <c r="K24" i="12" s="1"/>
  <c r="F25" i="12"/>
  <c r="L25" i="12" s="1"/>
  <c r="W2" i="12"/>
  <c r="T24" i="12"/>
  <c r="D35" i="12"/>
  <c r="J35" i="12" s="1"/>
  <c r="T35" i="12" s="1"/>
  <c r="D34" i="12"/>
  <c r="J34" i="12" s="1"/>
  <c r="T34" i="12" s="1"/>
  <c r="D13" i="12"/>
  <c r="J13" i="12" s="1"/>
  <c r="E13" i="12"/>
  <c r="K13" i="12" s="1"/>
  <c r="E26" i="12"/>
  <c r="K26" i="12" s="1"/>
  <c r="D33" i="12"/>
  <c r="J33" i="12" s="1"/>
  <c r="E8" i="12"/>
  <c r="K8" i="12" s="1"/>
  <c r="F26" i="12"/>
  <c r="L26" i="12" s="1"/>
  <c r="S26" i="12" s="1"/>
  <c r="E32" i="12"/>
  <c r="K32" i="12" s="1"/>
  <c r="T32" i="12" s="1"/>
  <c r="D3" i="12"/>
  <c r="J3" i="12" s="1"/>
  <c r="F8" i="12"/>
  <c r="L8" i="12" s="1"/>
  <c r="T13" i="12"/>
  <c r="D25" i="12"/>
  <c r="J25" i="12" s="1"/>
  <c r="F32" i="12"/>
  <c r="L32" i="12" s="1"/>
  <c r="S32" i="12" s="1"/>
  <c r="S5" i="12"/>
  <c r="T18" i="12"/>
  <c r="S25" i="12"/>
  <c r="E10" i="12"/>
  <c r="K10" i="12" s="1"/>
  <c r="T10" i="12" s="1"/>
  <c r="F28" i="12"/>
  <c r="L28" i="12" s="1"/>
  <c r="S28" i="12" s="1"/>
  <c r="E14" i="12"/>
  <c r="K14" i="12" s="1"/>
  <c r="S4" i="12"/>
  <c r="S34" i="12"/>
  <c r="S3" i="12"/>
  <c r="E6" i="12"/>
  <c r="K6" i="12" s="1"/>
  <c r="T6" i="12" s="1"/>
  <c r="E33" i="12"/>
  <c r="K33" i="12" s="1"/>
  <c r="T33" i="12" s="1"/>
  <c r="S35" i="12"/>
  <c r="E3" i="12"/>
  <c r="K3" i="12" s="1"/>
  <c r="S24" i="12"/>
  <c r="E22" i="12"/>
  <c r="K22" i="12" s="1"/>
  <c r="T22" i="12" s="1"/>
  <c r="D15" i="12"/>
  <c r="J15" i="12" s="1"/>
  <c r="S33" i="12"/>
  <c r="D4" i="12"/>
  <c r="J4" i="12" s="1"/>
  <c r="F15" i="12"/>
  <c r="L15" i="12" s="1"/>
  <c r="F21" i="12"/>
  <c r="L21" i="12" s="1"/>
  <c r="S21" i="12" s="1"/>
  <c r="E4" i="12"/>
  <c r="K4" i="12" s="1"/>
  <c r="S14" i="12"/>
  <c r="F16" i="12"/>
  <c r="L16" i="12" s="1"/>
  <c r="S16" i="12" s="1"/>
  <c r="S18" i="12"/>
  <c r="E20" i="12"/>
  <c r="K20" i="12" s="1"/>
  <c r="T20" i="12" s="1"/>
  <c r="E23" i="12"/>
  <c r="K23" i="12" s="1"/>
  <c r="F29" i="12"/>
  <c r="L29" i="12" s="1"/>
  <c r="S29" i="12" s="1"/>
  <c r="E34" i="12"/>
  <c r="K34" i="12" s="1"/>
  <c r="S36" i="12"/>
  <c r="T5" i="12"/>
  <c r="E16" i="12"/>
  <c r="K16" i="12" s="1"/>
  <c r="T16" i="12" s="1"/>
  <c r="T15" i="12"/>
  <c r="F20" i="12"/>
  <c r="L20" i="12" s="1"/>
  <c r="S20" i="12" s="1"/>
  <c r="F7" i="12"/>
  <c r="L7" i="12" s="1"/>
  <c r="S7" i="12" s="1"/>
  <c r="F22" i="12"/>
  <c r="L22" i="12" s="1"/>
  <c r="S22" i="12" s="1"/>
  <c r="S6" i="12"/>
  <c r="S8" i="12"/>
  <c r="E12" i="12"/>
  <c r="K12" i="12" s="1"/>
  <c r="T12" i="12" s="1"/>
  <c r="F11" i="12"/>
  <c r="L11" i="12" s="1"/>
  <c r="S11" i="12" s="1"/>
  <c r="F12" i="12"/>
  <c r="L12" i="12" s="1"/>
  <c r="S12" i="12" s="1"/>
  <c r="S15" i="12"/>
  <c r="S17" i="12"/>
  <c r="E28" i="12"/>
  <c r="K28" i="12" s="1"/>
  <c r="T28" i="12" s="1"/>
  <c r="C80" i="14"/>
  <c r="I80" i="14" s="1"/>
  <c r="E80" i="14"/>
  <c r="K80" i="14" s="1"/>
  <c r="U80" i="14" s="1"/>
  <c r="C75" i="14"/>
  <c r="I75" i="14" s="1"/>
  <c r="C90" i="14"/>
  <c r="I90" i="14" s="1"/>
  <c r="C101" i="14"/>
  <c r="I101" i="14" s="1"/>
  <c r="E60" i="14"/>
  <c r="K60" i="14" s="1"/>
  <c r="U60" i="14" s="1"/>
  <c r="E66" i="14"/>
  <c r="K66" i="14" s="1"/>
  <c r="C37" i="14"/>
  <c r="I37" i="14" s="1"/>
  <c r="E11" i="14"/>
  <c r="K11" i="14" s="1"/>
  <c r="U11" i="14" s="1"/>
  <c r="U57" i="14"/>
  <c r="E101" i="14"/>
  <c r="K101" i="14" s="1"/>
  <c r="U101" i="14" s="1"/>
  <c r="C66" i="14"/>
  <c r="I66" i="14" s="1"/>
  <c r="C60" i="14"/>
  <c r="I60" i="14" s="1"/>
  <c r="V60" i="14" s="1"/>
  <c r="D66" i="14"/>
  <c r="J66" i="14" s="1"/>
  <c r="E110" i="14"/>
  <c r="K110" i="14" s="1"/>
  <c r="D11" i="14"/>
  <c r="J11" i="14" s="1"/>
  <c r="E75" i="14"/>
  <c r="K75" i="14" s="1"/>
  <c r="C95" i="14"/>
  <c r="I95" i="14" s="1"/>
  <c r="C55" i="14"/>
  <c r="I55" i="14" s="1"/>
  <c r="C32" i="14"/>
  <c r="I32" i="14" s="1"/>
  <c r="E54" i="14"/>
  <c r="K54" i="14" s="1"/>
  <c r="C26" i="14"/>
  <c r="I26" i="14" s="1"/>
  <c r="E32" i="14"/>
  <c r="K32" i="14" s="1"/>
  <c r="E34" i="14"/>
  <c r="K34" i="14" s="1"/>
  <c r="C74" i="14"/>
  <c r="I74" i="14" s="1"/>
  <c r="D26" i="14"/>
  <c r="J26" i="14" s="1"/>
  <c r="C119" i="14"/>
  <c r="I119" i="14" s="1"/>
  <c r="D32" i="14"/>
  <c r="J32" i="14" s="1"/>
  <c r="C100" i="14"/>
  <c r="I100" i="14" s="1"/>
  <c r="V100" i="14" s="1"/>
  <c r="C70" i="14"/>
  <c r="I70" i="14" s="1"/>
  <c r="C110" i="14"/>
  <c r="I110" i="14" s="1"/>
  <c r="X2" i="14"/>
  <c r="E70" i="14"/>
  <c r="K70" i="14" s="1"/>
  <c r="U70" i="14" s="1"/>
  <c r="E3" i="14"/>
  <c r="K3" i="14" s="1"/>
  <c r="U3" i="14" s="1"/>
  <c r="C73" i="14"/>
  <c r="I73" i="14" s="1"/>
  <c r="C113" i="14"/>
  <c r="I113" i="14" s="1"/>
  <c r="D15" i="14"/>
  <c r="J15" i="14" s="1"/>
  <c r="C44" i="14"/>
  <c r="I44" i="14" s="1"/>
  <c r="V44" i="14" s="1"/>
  <c r="E111" i="14"/>
  <c r="K111" i="14" s="1"/>
  <c r="U111" i="14" s="1"/>
  <c r="D37" i="14"/>
  <c r="J37" i="14" s="1"/>
  <c r="C18" i="14"/>
  <c r="I18" i="14" s="1"/>
  <c r="E44" i="14"/>
  <c r="K44" i="14" s="1"/>
  <c r="U44" i="14" s="1"/>
  <c r="D61" i="14"/>
  <c r="J61" i="14" s="1"/>
  <c r="C99" i="14"/>
  <c r="I99" i="14" s="1"/>
  <c r="E41" i="14"/>
  <c r="K41" i="14" s="1"/>
  <c r="D27" i="14"/>
  <c r="J27" i="14" s="1"/>
  <c r="V27" i="14" s="1"/>
  <c r="C116" i="14"/>
  <c r="I116" i="14" s="1"/>
  <c r="C84" i="14"/>
  <c r="I84" i="14" s="1"/>
  <c r="D88" i="14"/>
  <c r="J88" i="14" s="1"/>
  <c r="C3" i="14"/>
  <c r="I3" i="14" s="1"/>
  <c r="Y2" i="14"/>
  <c r="D18" i="14"/>
  <c r="J18" i="14" s="1"/>
  <c r="E51" i="14"/>
  <c r="K51" i="14" s="1"/>
  <c r="U51" i="14" s="1"/>
  <c r="U71" i="14"/>
  <c r="E88" i="14"/>
  <c r="K88" i="14" s="1"/>
  <c r="C4" i="14"/>
  <c r="I4" i="14" s="1"/>
  <c r="V75" i="14"/>
  <c r="C106" i="14"/>
  <c r="I106" i="14" s="1"/>
  <c r="V110" i="14"/>
  <c r="D4" i="14"/>
  <c r="J4" i="14" s="1"/>
  <c r="C19" i="14"/>
  <c r="I19" i="14" s="1"/>
  <c r="V19" i="14" s="1"/>
  <c r="C42" i="14"/>
  <c r="I42" i="14" s="1"/>
  <c r="V42" i="14" s="1"/>
  <c r="C85" i="14"/>
  <c r="I85" i="14" s="1"/>
  <c r="V85" i="14" s="1"/>
  <c r="E106" i="14"/>
  <c r="K106" i="14" s="1"/>
  <c r="U106" i="14" s="1"/>
  <c r="E19" i="14"/>
  <c r="K19" i="14" s="1"/>
  <c r="U19" i="14" s="1"/>
  <c r="E38" i="14"/>
  <c r="K38" i="14" s="1"/>
  <c r="U38" i="14" s="1"/>
  <c r="E42" i="14"/>
  <c r="K42" i="14" s="1"/>
  <c r="U42" i="14" s="1"/>
  <c r="D16" i="14"/>
  <c r="J16" i="14" s="1"/>
  <c r="V16" i="14" s="1"/>
  <c r="C71" i="14"/>
  <c r="I71" i="14" s="1"/>
  <c r="V71" i="14" s="1"/>
  <c r="C96" i="14"/>
  <c r="I96" i="14" s="1"/>
  <c r="V96" i="14" s="1"/>
  <c r="E16" i="14"/>
  <c r="K16" i="14" s="1"/>
  <c r="E5" i="14"/>
  <c r="K5" i="14" s="1"/>
  <c r="U5" i="14" s="1"/>
  <c r="C39" i="14"/>
  <c r="I39" i="14" s="1"/>
  <c r="V39" i="14" s="1"/>
  <c r="C58" i="14"/>
  <c r="I58" i="14" s="1"/>
  <c r="C68" i="14"/>
  <c r="I68" i="14" s="1"/>
  <c r="D71" i="14"/>
  <c r="J71" i="14" s="1"/>
  <c r="C78" i="14"/>
  <c r="I78" i="14" s="1"/>
  <c r="C91" i="14"/>
  <c r="I91" i="14" s="1"/>
  <c r="V91" i="14" s="1"/>
  <c r="C94" i="14"/>
  <c r="I94" i="14" s="1"/>
  <c r="V101" i="14"/>
  <c r="C109" i="14"/>
  <c r="I109" i="14" s="1"/>
  <c r="D46" i="14"/>
  <c r="J46" i="14" s="1"/>
  <c r="V46" i="14" s="1"/>
  <c r="C8" i="14"/>
  <c r="I8" i="14" s="1"/>
  <c r="C14" i="14"/>
  <c r="I14" i="14" s="1"/>
  <c r="D22" i="14"/>
  <c r="J22" i="14" s="1"/>
  <c r="E39" i="14"/>
  <c r="K39" i="14" s="1"/>
  <c r="U39" i="14" s="1"/>
  <c r="C43" i="14"/>
  <c r="I43" i="14" s="1"/>
  <c r="V43" i="14" s="1"/>
  <c r="E49" i="14"/>
  <c r="K49" i="14" s="1"/>
  <c r="U49" i="14" s="1"/>
  <c r="D58" i="14"/>
  <c r="J58" i="14" s="1"/>
  <c r="D68" i="14"/>
  <c r="J68" i="14" s="1"/>
  <c r="D78" i="14"/>
  <c r="J78" i="14" s="1"/>
  <c r="C81" i="14"/>
  <c r="I81" i="14" s="1"/>
  <c r="V81" i="14" s="1"/>
  <c r="C86" i="14"/>
  <c r="I86" i="14" s="1"/>
  <c r="V86" i="14" s="1"/>
  <c r="D98" i="14"/>
  <c r="J98" i="14" s="1"/>
  <c r="C120" i="14"/>
  <c r="I120" i="14" s="1"/>
  <c r="V120" i="14" s="1"/>
  <c r="C56" i="14"/>
  <c r="I56" i="14" s="1"/>
  <c r="E46" i="14"/>
  <c r="K46" i="14" s="1"/>
  <c r="U46" i="14" s="1"/>
  <c r="E8" i="14"/>
  <c r="K8" i="14" s="1"/>
  <c r="U8" i="14" s="1"/>
  <c r="E14" i="14"/>
  <c r="K14" i="14" s="1"/>
  <c r="U14" i="14" s="1"/>
  <c r="E22" i="14"/>
  <c r="K22" i="14" s="1"/>
  <c r="U22" i="14" s="1"/>
  <c r="C34" i="14"/>
  <c r="I34" i="14" s="1"/>
  <c r="V34" i="14" s="1"/>
  <c r="E58" i="14"/>
  <c r="K58" i="14" s="1"/>
  <c r="E68" i="14"/>
  <c r="K68" i="14" s="1"/>
  <c r="U68" i="14" s="1"/>
  <c r="E78" i="14"/>
  <c r="K78" i="14" s="1"/>
  <c r="U78" i="14" s="1"/>
  <c r="E98" i="14"/>
  <c r="K98" i="14" s="1"/>
  <c r="E120" i="14"/>
  <c r="K120" i="14" s="1"/>
  <c r="V80" i="14"/>
  <c r="V90" i="14"/>
  <c r="U66" i="14"/>
  <c r="C13" i="14"/>
  <c r="I13" i="14" s="1"/>
  <c r="C69" i="14"/>
  <c r="I69" i="14" s="1"/>
  <c r="C21" i="14"/>
  <c r="I21" i="14" s="1"/>
  <c r="U21" i="14"/>
  <c r="E27" i="14"/>
  <c r="K27" i="14" s="1"/>
  <c r="U27" i="14" s="1"/>
  <c r="C31" i="14"/>
  <c r="I31" i="14" s="1"/>
  <c r="D49" i="14"/>
  <c r="J49" i="14" s="1"/>
  <c r="V49" i="14" s="1"/>
  <c r="D51" i="14"/>
  <c r="J51" i="14" s="1"/>
  <c r="V51" i="14" s="1"/>
  <c r="E61" i="14"/>
  <c r="K61" i="14" s="1"/>
  <c r="U61" i="14" s="1"/>
  <c r="E83" i="14"/>
  <c r="K83" i="14" s="1"/>
  <c r="U110" i="14"/>
  <c r="E91" i="14"/>
  <c r="K91" i="14" s="1"/>
  <c r="U91" i="14" s="1"/>
  <c r="E100" i="14"/>
  <c r="K100" i="14" s="1"/>
  <c r="U100" i="14" s="1"/>
  <c r="E18" i="14"/>
  <c r="K18" i="14" s="1"/>
  <c r="U18" i="14" s="1"/>
  <c r="C24" i="14"/>
  <c r="I24" i="14" s="1"/>
  <c r="C29" i="14"/>
  <c r="I29" i="14" s="1"/>
  <c r="V29" i="14" s="1"/>
  <c r="D56" i="14"/>
  <c r="J56" i="14" s="1"/>
  <c r="V56" i="14" s="1"/>
  <c r="U75" i="14"/>
  <c r="E81" i="14"/>
  <c r="K81" i="14" s="1"/>
  <c r="U81" i="14" s="1"/>
  <c r="E90" i="14"/>
  <c r="K90" i="14" s="1"/>
  <c r="U90" i="14" s="1"/>
  <c r="C105" i="14"/>
  <c r="I105" i="14" s="1"/>
  <c r="V105" i="14" s="1"/>
  <c r="C121" i="14"/>
  <c r="I121" i="14" s="1"/>
  <c r="V121" i="14" s="1"/>
  <c r="E10" i="14"/>
  <c r="K10" i="14" s="1"/>
  <c r="U10" i="14" s="1"/>
  <c r="U16" i="14"/>
  <c r="E24" i="14"/>
  <c r="K24" i="14" s="1"/>
  <c r="U24" i="14" s="1"/>
  <c r="E29" i="14"/>
  <c r="K29" i="14" s="1"/>
  <c r="U29" i="14" s="1"/>
  <c r="C38" i="14"/>
  <c r="I38" i="14" s="1"/>
  <c r="D50" i="14"/>
  <c r="J50" i="14" s="1"/>
  <c r="E56" i="14"/>
  <c r="K56" i="14" s="1"/>
  <c r="U56" i="14" s="1"/>
  <c r="C59" i="14"/>
  <c r="I59" i="14" s="1"/>
  <c r="C65" i="14"/>
  <c r="I65" i="14" s="1"/>
  <c r="V65" i="14" s="1"/>
  <c r="V95" i="14"/>
  <c r="E105" i="14"/>
  <c r="K105" i="14" s="1"/>
  <c r="U105" i="14" s="1"/>
  <c r="C111" i="14"/>
  <c r="I111" i="14" s="1"/>
  <c r="V111" i="14" s="1"/>
  <c r="U116" i="14"/>
  <c r="E121" i="14"/>
  <c r="K121" i="14" s="1"/>
  <c r="U121" i="14" s="1"/>
  <c r="V11" i="14"/>
  <c r="E76" i="14"/>
  <c r="K76" i="14" s="1"/>
  <c r="U76" i="14" s="1"/>
  <c r="E86" i="14"/>
  <c r="K86" i="14" s="1"/>
  <c r="U86" i="14" s="1"/>
  <c r="C89" i="14"/>
  <c r="I89" i="14" s="1"/>
  <c r="E96" i="14"/>
  <c r="K96" i="14" s="1"/>
  <c r="U96" i="14" s="1"/>
  <c r="U34" i="14"/>
  <c r="D6" i="14"/>
  <c r="J6" i="14" s="1"/>
  <c r="V6" i="14" s="1"/>
  <c r="D9" i="14"/>
  <c r="J9" i="14" s="1"/>
  <c r="V9" i="14" s="1"/>
  <c r="V14" i="14"/>
  <c r="D21" i="14"/>
  <c r="J21" i="14" s="1"/>
  <c r="E33" i="14"/>
  <c r="K33" i="14" s="1"/>
  <c r="U33" i="14" s="1"/>
  <c r="D36" i="14"/>
  <c r="J36" i="14" s="1"/>
  <c r="E47" i="14"/>
  <c r="K47" i="14" s="1"/>
  <c r="U47" i="14" s="1"/>
  <c r="D55" i="14"/>
  <c r="J55" i="14" s="1"/>
  <c r="D63" i="14"/>
  <c r="J63" i="14" s="1"/>
  <c r="D73" i="14"/>
  <c r="J73" i="14" s="1"/>
  <c r="V73" i="14" s="1"/>
  <c r="C79" i="14"/>
  <c r="I79" i="14" s="1"/>
  <c r="D119" i="14"/>
  <c r="J119" i="14" s="1"/>
  <c r="V119" i="14" s="1"/>
  <c r="V61" i="14"/>
  <c r="U26" i="14"/>
  <c r="C36" i="14"/>
  <c r="I36" i="14" s="1"/>
  <c r="E43" i="14"/>
  <c r="K43" i="14" s="1"/>
  <c r="U43" i="14" s="1"/>
  <c r="U58" i="14"/>
  <c r="E6" i="14"/>
  <c r="K6" i="14" s="1"/>
  <c r="U6" i="14" s="1"/>
  <c r="E9" i="14"/>
  <c r="K9" i="14" s="1"/>
  <c r="U9" i="14" s="1"/>
  <c r="E28" i="14"/>
  <c r="K28" i="14" s="1"/>
  <c r="U28" i="14" s="1"/>
  <c r="E36" i="14"/>
  <c r="K36" i="14" s="1"/>
  <c r="U36" i="14" s="1"/>
  <c r="E55" i="14"/>
  <c r="K55" i="14" s="1"/>
  <c r="U55" i="14" s="1"/>
  <c r="E63" i="14"/>
  <c r="K63" i="14" s="1"/>
  <c r="U63" i="14" s="1"/>
  <c r="E73" i="14"/>
  <c r="K73" i="14" s="1"/>
  <c r="U73" i="14" s="1"/>
  <c r="E85" i="14"/>
  <c r="K85" i="14" s="1"/>
  <c r="U85" i="14" s="1"/>
  <c r="D93" i="14"/>
  <c r="J93" i="14" s="1"/>
  <c r="E95" i="14"/>
  <c r="K95" i="14" s="1"/>
  <c r="U95" i="14" s="1"/>
  <c r="E103" i="14"/>
  <c r="K103" i="14" s="1"/>
  <c r="U103" i="14" s="1"/>
  <c r="E122" i="14"/>
  <c r="K122" i="14" s="1"/>
  <c r="U122" i="14" s="1"/>
  <c r="V24" i="14"/>
  <c r="E65" i="14"/>
  <c r="K65" i="14" s="1"/>
  <c r="U65" i="14" s="1"/>
  <c r="V70" i="14"/>
  <c r="C76" i="14"/>
  <c r="I76" i="14" s="1"/>
  <c r="V76" i="14" s="1"/>
  <c r="E4" i="14"/>
  <c r="K4" i="14" s="1"/>
  <c r="U4" i="14" s="1"/>
  <c r="E15" i="14"/>
  <c r="K15" i="14" s="1"/>
  <c r="U15" i="14" s="1"/>
  <c r="E17" i="14"/>
  <c r="K17" i="14" s="1"/>
  <c r="U17" i="14" s="1"/>
  <c r="C63" i="14"/>
  <c r="I63" i="14" s="1"/>
  <c r="E23" i="14"/>
  <c r="K23" i="14" s="1"/>
  <c r="U23" i="14" s="1"/>
  <c r="U41" i="14"/>
  <c r="C64" i="14"/>
  <c r="I64" i="14" s="1"/>
  <c r="D83" i="14"/>
  <c r="J83" i="14" s="1"/>
  <c r="E93" i="14"/>
  <c r="K93" i="14" s="1"/>
  <c r="U93" i="14" s="1"/>
  <c r="C104" i="14"/>
  <c r="I104" i="14" s="1"/>
  <c r="V22" i="14"/>
  <c r="U35" i="14"/>
  <c r="U40" i="14"/>
  <c r="E12" i="14"/>
  <c r="K12" i="14" s="1"/>
  <c r="U12" i="14" s="1"/>
  <c r="D67" i="14"/>
  <c r="J67" i="14" s="1"/>
  <c r="C67" i="14"/>
  <c r="I67" i="14" s="1"/>
  <c r="E67" i="14"/>
  <c r="K67" i="14" s="1"/>
  <c r="U67" i="14" s="1"/>
  <c r="D72" i="14"/>
  <c r="J72" i="14" s="1"/>
  <c r="C72" i="14"/>
  <c r="I72" i="14" s="1"/>
  <c r="E72" i="14"/>
  <c r="K72" i="14" s="1"/>
  <c r="U72" i="14" s="1"/>
  <c r="D3" i="14"/>
  <c r="J3" i="14" s="1"/>
  <c r="D8" i="14"/>
  <c r="J8" i="14" s="1"/>
  <c r="V8" i="14" s="1"/>
  <c r="D13" i="14"/>
  <c r="J13" i="14" s="1"/>
  <c r="D38" i="14"/>
  <c r="J38" i="14" s="1"/>
  <c r="E53" i="14"/>
  <c r="K53" i="14" s="1"/>
  <c r="U53" i="14" s="1"/>
  <c r="D53" i="14"/>
  <c r="J53" i="14" s="1"/>
  <c r="D45" i="14"/>
  <c r="J45" i="14" s="1"/>
  <c r="C45" i="14"/>
  <c r="I45" i="14" s="1"/>
  <c r="D87" i="14"/>
  <c r="J87" i="14" s="1"/>
  <c r="C87" i="14"/>
  <c r="I87" i="14" s="1"/>
  <c r="E87" i="14"/>
  <c r="K87" i="14" s="1"/>
  <c r="U87" i="14" s="1"/>
  <c r="D30" i="14"/>
  <c r="J30" i="14" s="1"/>
  <c r="C30" i="14"/>
  <c r="I30" i="14" s="1"/>
  <c r="D31" i="14"/>
  <c r="J31" i="14" s="1"/>
  <c r="E37" i="14"/>
  <c r="K37" i="14" s="1"/>
  <c r="U37" i="14" s="1"/>
  <c r="C48" i="14"/>
  <c r="I48" i="14" s="1"/>
  <c r="C53" i="14"/>
  <c r="I53" i="14" s="1"/>
  <c r="D115" i="14"/>
  <c r="J115" i="14" s="1"/>
  <c r="C115" i="14"/>
  <c r="I115" i="14" s="1"/>
  <c r="E7" i="14"/>
  <c r="K7" i="14" s="1"/>
  <c r="U7" i="14" s="1"/>
  <c r="E13" i="14"/>
  <c r="K13" i="14" s="1"/>
  <c r="U13" i="14" s="1"/>
  <c r="C5" i="14"/>
  <c r="I5" i="14" s="1"/>
  <c r="V5" i="14" s="1"/>
  <c r="C10" i="14"/>
  <c r="I10" i="14" s="1"/>
  <c r="V10" i="14" s="1"/>
  <c r="C15" i="14"/>
  <c r="I15" i="14" s="1"/>
  <c r="V15" i="14" s="1"/>
  <c r="C17" i="14"/>
  <c r="I17" i="14" s="1"/>
  <c r="V17" i="14" s="1"/>
  <c r="C28" i="14"/>
  <c r="I28" i="14" s="1"/>
  <c r="V28" i="14" s="1"/>
  <c r="E31" i="14"/>
  <c r="K31" i="14" s="1"/>
  <c r="U31" i="14" s="1"/>
  <c r="D48" i="14"/>
  <c r="J48" i="14" s="1"/>
  <c r="C52" i="14"/>
  <c r="I52" i="14" s="1"/>
  <c r="E52" i="14"/>
  <c r="K52" i="14" s="1"/>
  <c r="U52" i="14" s="1"/>
  <c r="D52" i="14"/>
  <c r="J52" i="14" s="1"/>
  <c r="D97" i="14"/>
  <c r="J97" i="14" s="1"/>
  <c r="C97" i="14"/>
  <c r="I97" i="14" s="1"/>
  <c r="E97" i="14"/>
  <c r="K97" i="14" s="1"/>
  <c r="U97" i="14" s="1"/>
  <c r="U120" i="14"/>
  <c r="C23" i="14"/>
  <c r="I23" i="14" s="1"/>
  <c r="V23" i="14" s="1"/>
  <c r="E45" i="14"/>
  <c r="K45" i="14" s="1"/>
  <c r="U45" i="14" s="1"/>
  <c r="E48" i="14"/>
  <c r="K48" i="14" s="1"/>
  <c r="U48" i="14" s="1"/>
  <c r="D57" i="14"/>
  <c r="J57" i="14" s="1"/>
  <c r="C57" i="14"/>
  <c r="I57" i="14" s="1"/>
  <c r="V106" i="14"/>
  <c r="C25" i="14"/>
  <c r="I25" i="14" s="1"/>
  <c r="V25" i="14" s="1"/>
  <c r="E30" i="14"/>
  <c r="K30" i="14" s="1"/>
  <c r="U30" i="14" s="1"/>
  <c r="D35" i="14"/>
  <c r="J35" i="14" s="1"/>
  <c r="C35" i="14"/>
  <c r="I35" i="14" s="1"/>
  <c r="C47" i="14"/>
  <c r="I47" i="14" s="1"/>
  <c r="V47" i="14" s="1"/>
  <c r="C50" i="14"/>
  <c r="I50" i="14" s="1"/>
  <c r="U50" i="14"/>
  <c r="U54" i="14"/>
  <c r="D82" i="14"/>
  <c r="J82" i="14" s="1"/>
  <c r="C82" i="14"/>
  <c r="I82" i="14" s="1"/>
  <c r="E82" i="14"/>
  <c r="K82" i="14" s="1"/>
  <c r="U82" i="14" s="1"/>
  <c r="E115" i="14"/>
  <c r="K115" i="14" s="1"/>
  <c r="U115" i="14" s="1"/>
  <c r="C20" i="14"/>
  <c r="I20" i="14" s="1"/>
  <c r="U32" i="14"/>
  <c r="C33" i="14"/>
  <c r="I33" i="14" s="1"/>
  <c r="V33" i="14" s="1"/>
  <c r="V116" i="14"/>
  <c r="C7" i="14"/>
  <c r="I7" i="14" s="1"/>
  <c r="V7" i="14" s="1"/>
  <c r="C12" i="14"/>
  <c r="I12" i="14" s="1"/>
  <c r="V12" i="14" s="1"/>
  <c r="D20" i="14"/>
  <c r="J20" i="14" s="1"/>
  <c r="E25" i="14"/>
  <c r="K25" i="14" s="1"/>
  <c r="U25" i="14" s="1"/>
  <c r="C41" i="14"/>
  <c r="I41" i="14" s="1"/>
  <c r="C54" i="14"/>
  <c r="I54" i="14" s="1"/>
  <c r="D62" i="14"/>
  <c r="J62" i="14" s="1"/>
  <c r="C62" i="14"/>
  <c r="I62" i="14" s="1"/>
  <c r="E62" i="14"/>
  <c r="K62" i="14" s="1"/>
  <c r="U62" i="14" s="1"/>
  <c r="D77" i="14"/>
  <c r="J77" i="14" s="1"/>
  <c r="C77" i="14"/>
  <c r="I77" i="14" s="1"/>
  <c r="V77" i="14" s="1"/>
  <c r="E77" i="14"/>
  <c r="K77" i="14" s="1"/>
  <c r="U77" i="14" s="1"/>
  <c r="D92" i="14"/>
  <c r="J92" i="14" s="1"/>
  <c r="C92" i="14"/>
  <c r="I92" i="14" s="1"/>
  <c r="E92" i="14"/>
  <c r="K92" i="14" s="1"/>
  <c r="U92" i="14" s="1"/>
  <c r="E20" i="14"/>
  <c r="K20" i="14" s="1"/>
  <c r="U20" i="14" s="1"/>
  <c r="D40" i="14"/>
  <c r="J40" i="14" s="1"/>
  <c r="C40" i="14"/>
  <c r="I40" i="14" s="1"/>
  <c r="D41" i="14"/>
  <c r="J41" i="14" s="1"/>
  <c r="D54" i="14"/>
  <c r="J54" i="14" s="1"/>
  <c r="V68" i="14"/>
  <c r="E114" i="14"/>
  <c r="K114" i="14" s="1"/>
  <c r="U114" i="14" s="1"/>
  <c r="D114" i="14"/>
  <c r="J114" i="14" s="1"/>
  <c r="V114" i="14" s="1"/>
  <c r="D102" i="14"/>
  <c r="J102" i="14" s="1"/>
  <c r="C102" i="14"/>
  <c r="I102" i="14" s="1"/>
  <c r="U104" i="14"/>
  <c r="E119" i="14"/>
  <c r="K119" i="14" s="1"/>
  <c r="U119" i="14" s="1"/>
  <c r="U79" i="14"/>
  <c r="U84" i="14"/>
  <c r="U89" i="14"/>
  <c r="U94" i="14"/>
  <c r="U99" i="14"/>
  <c r="D109" i="14"/>
  <c r="J109" i="14" s="1"/>
  <c r="V109" i="14" s="1"/>
  <c r="U117" i="14"/>
  <c r="U59" i="14"/>
  <c r="U64" i="14"/>
  <c r="U69" i="14"/>
  <c r="U74" i="14"/>
  <c r="D104" i="14"/>
  <c r="J104" i="14" s="1"/>
  <c r="E109" i="14"/>
  <c r="K109" i="14" s="1"/>
  <c r="U109" i="14" s="1"/>
  <c r="U112" i="14"/>
  <c r="C118" i="14"/>
  <c r="I118" i="14" s="1"/>
  <c r="V118" i="14" s="1"/>
  <c r="D79" i="14"/>
  <c r="J79" i="14" s="1"/>
  <c r="D84" i="14"/>
  <c r="J84" i="14" s="1"/>
  <c r="V84" i="14" s="1"/>
  <c r="D89" i="14"/>
  <c r="J89" i="14" s="1"/>
  <c r="V89" i="14" s="1"/>
  <c r="D94" i="14"/>
  <c r="J94" i="14" s="1"/>
  <c r="D99" i="14"/>
  <c r="J99" i="14" s="1"/>
  <c r="V99" i="14" s="1"/>
  <c r="U107" i="14"/>
  <c r="D118" i="14"/>
  <c r="J118" i="14" s="1"/>
  <c r="D59" i="14"/>
  <c r="J59" i="14" s="1"/>
  <c r="D64" i="14"/>
  <c r="J64" i="14" s="1"/>
  <c r="D69" i="14"/>
  <c r="J69" i="14" s="1"/>
  <c r="D74" i="14"/>
  <c r="J74" i="14" s="1"/>
  <c r="V74" i="14" s="1"/>
  <c r="U83" i="14"/>
  <c r="U88" i="14"/>
  <c r="U98" i="14"/>
  <c r="U102" i="14"/>
  <c r="C108" i="14"/>
  <c r="I108" i="14" s="1"/>
  <c r="D113" i="14"/>
  <c r="J113" i="14" s="1"/>
  <c r="V113" i="14" s="1"/>
  <c r="D117" i="14"/>
  <c r="J117" i="14" s="1"/>
  <c r="C117" i="14"/>
  <c r="I117" i="14" s="1"/>
  <c r="E118" i="14"/>
  <c r="K118" i="14" s="1"/>
  <c r="U118" i="14" s="1"/>
  <c r="C103" i="14"/>
  <c r="I103" i="14" s="1"/>
  <c r="D108" i="14"/>
  <c r="J108" i="14" s="1"/>
  <c r="D112" i="14"/>
  <c r="J112" i="14" s="1"/>
  <c r="C112" i="14"/>
  <c r="I112" i="14" s="1"/>
  <c r="E113" i="14"/>
  <c r="K113" i="14" s="1"/>
  <c r="U113" i="14" s="1"/>
  <c r="C83" i="14"/>
  <c r="I83" i="14" s="1"/>
  <c r="V83" i="14" s="1"/>
  <c r="C88" i="14"/>
  <c r="I88" i="14" s="1"/>
  <c r="V88" i="14" s="1"/>
  <c r="C93" i="14"/>
  <c r="I93" i="14" s="1"/>
  <c r="V93" i="14" s="1"/>
  <c r="C98" i="14"/>
  <c r="I98" i="14" s="1"/>
  <c r="V98" i="14" s="1"/>
  <c r="D103" i="14"/>
  <c r="J103" i="14" s="1"/>
  <c r="D107" i="14"/>
  <c r="J107" i="14" s="1"/>
  <c r="C107" i="14"/>
  <c r="I107" i="14" s="1"/>
  <c r="E108" i="14"/>
  <c r="K108" i="14" s="1"/>
  <c r="U108" i="14" s="1"/>
  <c r="C122" i="14"/>
  <c r="I122" i="14" s="1"/>
  <c r="V122" i="14" s="1"/>
  <c r="T8" i="12"/>
  <c r="S19" i="12"/>
  <c r="T25" i="12"/>
  <c r="T26" i="12"/>
  <c r="T36" i="12"/>
  <c r="I2" i="13"/>
  <c r="S9" i="12"/>
  <c r="S31" i="12"/>
  <c r="S10" i="12"/>
  <c r="T14" i="12"/>
  <c r="T23" i="12"/>
  <c r="T30" i="12"/>
  <c r="D9" i="12"/>
  <c r="J9" i="12" s="1"/>
  <c r="T9" i="12" s="1"/>
  <c r="D19" i="12"/>
  <c r="J19" i="12" s="1"/>
  <c r="F27" i="12"/>
  <c r="L27" i="12" s="1"/>
  <c r="S27" i="12" s="1"/>
  <c r="D29" i="12"/>
  <c r="J29" i="12" s="1"/>
  <c r="T29" i="12" s="1"/>
  <c r="E19" i="12"/>
  <c r="K19" i="12" s="1"/>
  <c r="D11" i="12"/>
  <c r="J11" i="12" s="1"/>
  <c r="T11" i="12" s="1"/>
  <c r="D21" i="12"/>
  <c r="J21" i="12" s="1"/>
  <c r="T21" i="12" s="1"/>
  <c r="D31" i="12"/>
  <c r="J31" i="12" s="1"/>
  <c r="T31" i="12" s="1"/>
  <c r="D7" i="12"/>
  <c r="J7" i="12" s="1"/>
  <c r="T7" i="12" s="1"/>
  <c r="D17" i="12"/>
  <c r="J17" i="12" s="1"/>
  <c r="T17" i="12" s="1"/>
  <c r="D27" i="12"/>
  <c r="J27" i="12" s="1"/>
  <c r="T27" i="12" s="1"/>
  <c r="T4" i="12" l="1"/>
  <c r="T3" i="12"/>
  <c r="T19" i="12"/>
  <c r="V50" i="14"/>
  <c r="V48" i="14"/>
  <c r="V20" i="14"/>
  <c r="V55" i="14"/>
  <c r="V26" i="14"/>
  <c r="V66" i="14"/>
  <c r="V37" i="14"/>
  <c r="V58" i="14"/>
  <c r="V64" i="14"/>
  <c r="V4" i="14"/>
  <c r="V63" i="14"/>
  <c r="V62" i="14"/>
  <c r="V67" i="14"/>
  <c r="V32" i="14"/>
  <c r="V3" i="14"/>
  <c r="V45" i="14"/>
  <c r="V31" i="14"/>
  <c r="V104" i="14"/>
  <c r="V115" i="14"/>
  <c r="V54" i="14"/>
  <c r="V36" i="14"/>
  <c r="V52" i="14"/>
  <c r="V78" i="14"/>
  <c r="V112" i="14"/>
  <c r="V35" i="14"/>
  <c r="V117" i="14"/>
  <c r="V30" i="14"/>
  <c r="V18" i="14"/>
  <c r="V79" i="14"/>
  <c r="V21" i="14"/>
  <c r="V59" i="14"/>
  <c r="V102" i="14"/>
  <c r="V40" i="14"/>
  <c r="V87" i="14"/>
  <c r="V69" i="14"/>
  <c r="V97" i="14"/>
  <c r="V13" i="14"/>
  <c r="V103" i="14"/>
  <c r="V94" i="14"/>
  <c r="V57" i="14"/>
  <c r="V41" i="14"/>
  <c r="V82" i="14"/>
  <c r="V72" i="14"/>
  <c r="V38" i="14"/>
  <c r="V108" i="14"/>
  <c r="V53" i="14"/>
  <c r="V107" i="14"/>
  <c r="V92" i="14"/>
  <c r="AM2" i="9" l="1"/>
  <c r="AA122" i="9"/>
  <c r="Z122" i="9"/>
  <c r="U122" i="9"/>
  <c r="T122" i="9"/>
  <c r="R122" i="9"/>
  <c r="S122" i="9" s="1"/>
  <c r="Q122" i="9"/>
  <c r="C122" i="9" s="1"/>
  <c r="I122" i="9" s="1"/>
  <c r="H122" i="9"/>
  <c r="N122" i="9" s="1"/>
  <c r="G122" i="9"/>
  <c r="M122" i="9" s="1"/>
  <c r="F122" i="9"/>
  <c r="L122" i="9" s="1"/>
  <c r="AA121" i="9"/>
  <c r="Z121" i="9"/>
  <c r="U121" i="9"/>
  <c r="T121" i="9"/>
  <c r="R121" i="9"/>
  <c r="S121" i="9" s="1"/>
  <c r="Q121" i="9"/>
  <c r="H121" i="9"/>
  <c r="N121" i="9" s="1"/>
  <c r="G121" i="9"/>
  <c r="M121" i="9" s="1"/>
  <c r="F121" i="9"/>
  <c r="L121" i="9" s="1"/>
  <c r="AA120" i="9"/>
  <c r="Z120" i="9"/>
  <c r="U120" i="9"/>
  <c r="T120" i="9"/>
  <c r="R120" i="9"/>
  <c r="S120" i="9" s="1"/>
  <c r="Q120" i="9"/>
  <c r="X120" i="9" s="1"/>
  <c r="H120" i="9"/>
  <c r="N120" i="9" s="1"/>
  <c r="G120" i="9"/>
  <c r="M120" i="9" s="1"/>
  <c r="F120" i="9"/>
  <c r="L120" i="9" s="1"/>
  <c r="AA119" i="9"/>
  <c r="Z119" i="9"/>
  <c r="U119" i="9"/>
  <c r="T119" i="9"/>
  <c r="R119" i="9"/>
  <c r="S119" i="9" s="1"/>
  <c r="Q119" i="9"/>
  <c r="X119" i="9" s="1"/>
  <c r="H119" i="9"/>
  <c r="N119" i="9" s="1"/>
  <c r="G119" i="9"/>
  <c r="M119" i="9" s="1"/>
  <c r="F119" i="9"/>
  <c r="L119" i="9" s="1"/>
  <c r="AA118" i="9"/>
  <c r="Z118" i="9"/>
  <c r="U118" i="9"/>
  <c r="T118" i="9"/>
  <c r="R118" i="9"/>
  <c r="S118" i="9" s="1"/>
  <c r="Q118" i="9"/>
  <c r="X118" i="9" s="1"/>
  <c r="H118" i="9"/>
  <c r="N118" i="9" s="1"/>
  <c r="G118" i="9"/>
  <c r="M118" i="9" s="1"/>
  <c r="F118" i="9"/>
  <c r="L118" i="9" s="1"/>
  <c r="AA117" i="9"/>
  <c r="Z117" i="9"/>
  <c r="U117" i="9"/>
  <c r="T117" i="9"/>
  <c r="R117" i="9"/>
  <c r="S117" i="9" s="1"/>
  <c r="Q117" i="9"/>
  <c r="X117" i="9" s="1"/>
  <c r="H117" i="9"/>
  <c r="N117" i="9" s="1"/>
  <c r="G117" i="9"/>
  <c r="M117" i="9" s="1"/>
  <c r="F117" i="9"/>
  <c r="L117" i="9" s="1"/>
  <c r="AA116" i="9"/>
  <c r="Z116" i="9"/>
  <c r="U116" i="9"/>
  <c r="T116" i="9"/>
  <c r="R116" i="9"/>
  <c r="S116" i="9" s="1"/>
  <c r="Q116" i="9"/>
  <c r="D116" i="9" s="1"/>
  <c r="J116" i="9" s="1"/>
  <c r="H116" i="9"/>
  <c r="N116" i="9" s="1"/>
  <c r="G116" i="9"/>
  <c r="M116" i="9" s="1"/>
  <c r="F116" i="9"/>
  <c r="L116" i="9" s="1"/>
  <c r="AA115" i="9"/>
  <c r="Z115" i="9"/>
  <c r="U115" i="9"/>
  <c r="T115" i="9"/>
  <c r="R115" i="9"/>
  <c r="S115" i="9" s="1"/>
  <c r="Q115" i="9"/>
  <c r="X115" i="9" s="1"/>
  <c r="H115" i="9"/>
  <c r="N115" i="9" s="1"/>
  <c r="G115" i="9"/>
  <c r="M115" i="9" s="1"/>
  <c r="F115" i="9"/>
  <c r="L115" i="9" s="1"/>
  <c r="AA114" i="9"/>
  <c r="Z114" i="9"/>
  <c r="U114" i="9"/>
  <c r="T114" i="9"/>
  <c r="R114" i="9"/>
  <c r="S114" i="9" s="1"/>
  <c r="Q114" i="9"/>
  <c r="X114" i="9" s="1"/>
  <c r="H114" i="9"/>
  <c r="N114" i="9" s="1"/>
  <c r="G114" i="9"/>
  <c r="M114" i="9" s="1"/>
  <c r="F114" i="9"/>
  <c r="L114" i="9" s="1"/>
  <c r="AA113" i="9"/>
  <c r="Z113" i="9"/>
  <c r="U113" i="9"/>
  <c r="T113" i="9"/>
  <c r="R113" i="9"/>
  <c r="S113" i="9" s="1"/>
  <c r="Q113" i="9"/>
  <c r="X113" i="9" s="1"/>
  <c r="H113" i="9"/>
  <c r="N113" i="9" s="1"/>
  <c r="G113" i="9"/>
  <c r="M113" i="9" s="1"/>
  <c r="F113" i="9"/>
  <c r="L113" i="9" s="1"/>
  <c r="AA112" i="9"/>
  <c r="Z112" i="9"/>
  <c r="U112" i="9"/>
  <c r="T112" i="9"/>
  <c r="R112" i="9"/>
  <c r="S112" i="9" s="1"/>
  <c r="Q112" i="9"/>
  <c r="X112" i="9" s="1"/>
  <c r="H112" i="9"/>
  <c r="N112" i="9" s="1"/>
  <c r="G112" i="9"/>
  <c r="M112" i="9" s="1"/>
  <c r="F112" i="9"/>
  <c r="L112" i="9" s="1"/>
  <c r="AA111" i="9"/>
  <c r="Z111" i="9"/>
  <c r="U111" i="9"/>
  <c r="T111" i="9"/>
  <c r="R111" i="9"/>
  <c r="S111" i="9" s="1"/>
  <c r="Q111" i="9"/>
  <c r="X111" i="9" s="1"/>
  <c r="H111" i="9"/>
  <c r="N111" i="9" s="1"/>
  <c r="G111" i="9"/>
  <c r="M111" i="9" s="1"/>
  <c r="F111" i="9"/>
  <c r="L111" i="9" s="1"/>
  <c r="AA110" i="9"/>
  <c r="Z110" i="9"/>
  <c r="U110" i="9"/>
  <c r="T110" i="9"/>
  <c r="R110" i="9"/>
  <c r="S110" i="9" s="1"/>
  <c r="Q110" i="9"/>
  <c r="E110" i="9" s="1"/>
  <c r="K110" i="9" s="1"/>
  <c r="H110" i="9"/>
  <c r="N110" i="9" s="1"/>
  <c r="G110" i="9"/>
  <c r="M110" i="9" s="1"/>
  <c r="F110" i="9"/>
  <c r="L110" i="9" s="1"/>
  <c r="AA109" i="9"/>
  <c r="Z109" i="9"/>
  <c r="U109" i="9"/>
  <c r="T109" i="9"/>
  <c r="R109" i="9"/>
  <c r="S109" i="9" s="1"/>
  <c r="Q109" i="9"/>
  <c r="D109" i="9" s="1"/>
  <c r="J109" i="9" s="1"/>
  <c r="H109" i="9"/>
  <c r="N109" i="9" s="1"/>
  <c r="G109" i="9"/>
  <c r="M109" i="9" s="1"/>
  <c r="F109" i="9"/>
  <c r="L109" i="9" s="1"/>
  <c r="AA108" i="9"/>
  <c r="Z108" i="9"/>
  <c r="U108" i="9"/>
  <c r="T108" i="9"/>
  <c r="R108" i="9"/>
  <c r="S108" i="9" s="1"/>
  <c r="Q108" i="9"/>
  <c r="X108" i="9" s="1"/>
  <c r="H108" i="9"/>
  <c r="N108" i="9" s="1"/>
  <c r="G108" i="9"/>
  <c r="M108" i="9" s="1"/>
  <c r="F108" i="9"/>
  <c r="L108" i="9" s="1"/>
  <c r="AA107" i="9"/>
  <c r="Z107" i="9"/>
  <c r="U107" i="9"/>
  <c r="T107" i="9"/>
  <c r="R107" i="9"/>
  <c r="S107" i="9" s="1"/>
  <c r="Q107" i="9"/>
  <c r="X107" i="9" s="1"/>
  <c r="H107" i="9"/>
  <c r="N107" i="9" s="1"/>
  <c r="G107" i="9"/>
  <c r="M107" i="9" s="1"/>
  <c r="F107" i="9"/>
  <c r="L107" i="9" s="1"/>
  <c r="AA106" i="9"/>
  <c r="Z106" i="9"/>
  <c r="U106" i="9"/>
  <c r="T106" i="9"/>
  <c r="R106" i="9"/>
  <c r="S106" i="9" s="1"/>
  <c r="Q106" i="9"/>
  <c r="H106" i="9"/>
  <c r="N106" i="9" s="1"/>
  <c r="G106" i="9"/>
  <c r="M106" i="9" s="1"/>
  <c r="F106" i="9"/>
  <c r="L106" i="9" s="1"/>
  <c r="AA105" i="9"/>
  <c r="Z105" i="9"/>
  <c r="U105" i="9"/>
  <c r="T105" i="9"/>
  <c r="R105" i="9"/>
  <c r="S105" i="9" s="1"/>
  <c r="Q105" i="9"/>
  <c r="X105" i="9" s="1"/>
  <c r="H105" i="9"/>
  <c r="N105" i="9" s="1"/>
  <c r="G105" i="9"/>
  <c r="M105" i="9" s="1"/>
  <c r="F105" i="9"/>
  <c r="L105" i="9" s="1"/>
  <c r="AA104" i="9"/>
  <c r="Z104" i="9"/>
  <c r="U104" i="9"/>
  <c r="T104" i="9"/>
  <c r="R104" i="9"/>
  <c r="S104" i="9" s="1"/>
  <c r="Q104" i="9"/>
  <c r="D104" i="9" s="1"/>
  <c r="J104" i="9" s="1"/>
  <c r="H104" i="9"/>
  <c r="N104" i="9" s="1"/>
  <c r="G104" i="9"/>
  <c r="M104" i="9" s="1"/>
  <c r="F104" i="9"/>
  <c r="L104" i="9" s="1"/>
  <c r="AA103" i="9"/>
  <c r="Z103" i="9"/>
  <c r="U103" i="9"/>
  <c r="T103" i="9"/>
  <c r="R103" i="9"/>
  <c r="S103" i="9" s="1"/>
  <c r="Q103" i="9"/>
  <c r="H103" i="9"/>
  <c r="N103" i="9" s="1"/>
  <c r="G103" i="9"/>
  <c r="M103" i="9" s="1"/>
  <c r="F103" i="9"/>
  <c r="L103" i="9" s="1"/>
  <c r="AA102" i="9"/>
  <c r="Z102" i="9"/>
  <c r="U102" i="9"/>
  <c r="T102" i="9"/>
  <c r="R102" i="9"/>
  <c r="S102" i="9" s="1"/>
  <c r="Q102" i="9"/>
  <c r="C102" i="9" s="1"/>
  <c r="I102" i="9" s="1"/>
  <c r="H102" i="9"/>
  <c r="N102" i="9" s="1"/>
  <c r="G102" i="9"/>
  <c r="M102" i="9" s="1"/>
  <c r="F102" i="9"/>
  <c r="L102" i="9" s="1"/>
  <c r="AA101" i="9"/>
  <c r="Z101" i="9"/>
  <c r="U101" i="9"/>
  <c r="T101" i="9"/>
  <c r="R101" i="9"/>
  <c r="S101" i="9" s="1"/>
  <c r="Q101" i="9"/>
  <c r="X101" i="9" s="1"/>
  <c r="H101" i="9"/>
  <c r="N101" i="9" s="1"/>
  <c r="G101" i="9"/>
  <c r="M101" i="9" s="1"/>
  <c r="F101" i="9"/>
  <c r="L101" i="9" s="1"/>
  <c r="AA100" i="9"/>
  <c r="Z100" i="9"/>
  <c r="U100" i="9"/>
  <c r="T100" i="9"/>
  <c r="R100" i="9"/>
  <c r="S100" i="9" s="1"/>
  <c r="Q100" i="9"/>
  <c r="X100" i="9" s="1"/>
  <c r="H100" i="9"/>
  <c r="N100" i="9" s="1"/>
  <c r="G100" i="9"/>
  <c r="M100" i="9" s="1"/>
  <c r="F100" i="9"/>
  <c r="L100" i="9" s="1"/>
  <c r="AA99" i="9"/>
  <c r="Z99" i="9"/>
  <c r="U99" i="9"/>
  <c r="T99" i="9"/>
  <c r="R99" i="9"/>
  <c r="S99" i="9" s="1"/>
  <c r="Q99" i="9"/>
  <c r="X99" i="9" s="1"/>
  <c r="H99" i="9"/>
  <c r="N99" i="9" s="1"/>
  <c r="G99" i="9"/>
  <c r="M99" i="9" s="1"/>
  <c r="F99" i="9"/>
  <c r="L99" i="9" s="1"/>
  <c r="AA98" i="9"/>
  <c r="Z98" i="9"/>
  <c r="U98" i="9"/>
  <c r="T98" i="9"/>
  <c r="R98" i="9"/>
  <c r="S98" i="9" s="1"/>
  <c r="Q98" i="9"/>
  <c r="X98" i="9" s="1"/>
  <c r="H98" i="9"/>
  <c r="N98" i="9" s="1"/>
  <c r="G98" i="9"/>
  <c r="M98" i="9" s="1"/>
  <c r="F98" i="9"/>
  <c r="L98" i="9" s="1"/>
  <c r="AA97" i="9"/>
  <c r="Z97" i="9"/>
  <c r="U97" i="9"/>
  <c r="T97" i="9"/>
  <c r="R97" i="9"/>
  <c r="S97" i="9" s="1"/>
  <c r="Q97" i="9"/>
  <c r="X97" i="9" s="1"/>
  <c r="H97" i="9"/>
  <c r="N97" i="9" s="1"/>
  <c r="G97" i="9"/>
  <c r="M97" i="9" s="1"/>
  <c r="F97" i="9"/>
  <c r="L97" i="9" s="1"/>
  <c r="AA96" i="9"/>
  <c r="Z96" i="9"/>
  <c r="U96" i="9"/>
  <c r="T96" i="9"/>
  <c r="R96" i="9"/>
  <c r="S96" i="9" s="1"/>
  <c r="Q96" i="9"/>
  <c r="H96" i="9"/>
  <c r="N96" i="9" s="1"/>
  <c r="G96" i="9"/>
  <c r="M96" i="9" s="1"/>
  <c r="F96" i="9"/>
  <c r="L96" i="9" s="1"/>
  <c r="AA95" i="9"/>
  <c r="Z95" i="9"/>
  <c r="U95" i="9"/>
  <c r="T95" i="9"/>
  <c r="R95" i="9"/>
  <c r="S95" i="9" s="1"/>
  <c r="Q95" i="9"/>
  <c r="X95" i="9" s="1"/>
  <c r="H95" i="9"/>
  <c r="N95" i="9" s="1"/>
  <c r="G95" i="9"/>
  <c r="M95" i="9" s="1"/>
  <c r="F95" i="9"/>
  <c r="L95" i="9" s="1"/>
  <c r="AA94" i="9"/>
  <c r="Z94" i="9"/>
  <c r="U94" i="9"/>
  <c r="T94" i="9"/>
  <c r="R94" i="9"/>
  <c r="S94" i="9" s="1"/>
  <c r="Q94" i="9"/>
  <c r="X94" i="9" s="1"/>
  <c r="H94" i="9"/>
  <c r="N94" i="9" s="1"/>
  <c r="G94" i="9"/>
  <c r="M94" i="9" s="1"/>
  <c r="F94" i="9"/>
  <c r="L94" i="9" s="1"/>
  <c r="AA93" i="9"/>
  <c r="Z93" i="9"/>
  <c r="U93" i="9"/>
  <c r="T93" i="9"/>
  <c r="R93" i="9"/>
  <c r="S93" i="9" s="1"/>
  <c r="Q93" i="9"/>
  <c r="X93" i="9" s="1"/>
  <c r="H93" i="9"/>
  <c r="N93" i="9" s="1"/>
  <c r="G93" i="9"/>
  <c r="M93" i="9" s="1"/>
  <c r="F93" i="9"/>
  <c r="L93" i="9" s="1"/>
  <c r="AA92" i="9"/>
  <c r="Z92" i="9"/>
  <c r="U92" i="9"/>
  <c r="T92" i="9"/>
  <c r="R92" i="9"/>
  <c r="S92" i="9" s="1"/>
  <c r="Q92" i="9"/>
  <c r="X92" i="9" s="1"/>
  <c r="H92" i="9"/>
  <c r="N92" i="9" s="1"/>
  <c r="G92" i="9"/>
  <c r="M92" i="9" s="1"/>
  <c r="F92" i="9"/>
  <c r="L92" i="9" s="1"/>
  <c r="AA91" i="9"/>
  <c r="Z91" i="9"/>
  <c r="U91" i="9"/>
  <c r="T91" i="9"/>
  <c r="R91" i="9"/>
  <c r="S91" i="9" s="1"/>
  <c r="Q91" i="9"/>
  <c r="H91" i="9"/>
  <c r="N91" i="9" s="1"/>
  <c r="G91" i="9"/>
  <c r="M91" i="9" s="1"/>
  <c r="F91" i="9"/>
  <c r="L91" i="9" s="1"/>
  <c r="AA90" i="9"/>
  <c r="Z90" i="9"/>
  <c r="U90" i="9"/>
  <c r="T90" i="9"/>
  <c r="R90" i="9"/>
  <c r="S90" i="9" s="1"/>
  <c r="Q90" i="9"/>
  <c r="E90" i="9" s="1"/>
  <c r="K90" i="9" s="1"/>
  <c r="H90" i="9"/>
  <c r="N90" i="9" s="1"/>
  <c r="G90" i="9"/>
  <c r="M90" i="9" s="1"/>
  <c r="F90" i="9"/>
  <c r="L90" i="9" s="1"/>
  <c r="AA89" i="9"/>
  <c r="Z89" i="9"/>
  <c r="U89" i="9"/>
  <c r="T89" i="9"/>
  <c r="R89" i="9"/>
  <c r="S89" i="9" s="1"/>
  <c r="Q89" i="9"/>
  <c r="D89" i="9" s="1"/>
  <c r="J89" i="9" s="1"/>
  <c r="H89" i="9"/>
  <c r="N89" i="9" s="1"/>
  <c r="G89" i="9"/>
  <c r="M89" i="9" s="1"/>
  <c r="F89" i="9"/>
  <c r="L89" i="9" s="1"/>
  <c r="AA88" i="9"/>
  <c r="Z88" i="9"/>
  <c r="U88" i="9"/>
  <c r="T88" i="9"/>
  <c r="R88" i="9"/>
  <c r="S88" i="9" s="1"/>
  <c r="Q88" i="9"/>
  <c r="H88" i="9"/>
  <c r="N88" i="9" s="1"/>
  <c r="G88" i="9"/>
  <c r="M88" i="9" s="1"/>
  <c r="F88" i="9"/>
  <c r="L88" i="9" s="1"/>
  <c r="AA87" i="9"/>
  <c r="Z87" i="9"/>
  <c r="U87" i="9"/>
  <c r="T87" i="9"/>
  <c r="R87" i="9"/>
  <c r="S87" i="9" s="1"/>
  <c r="Q87" i="9"/>
  <c r="X87" i="9" s="1"/>
  <c r="H87" i="9"/>
  <c r="N87" i="9" s="1"/>
  <c r="G87" i="9"/>
  <c r="M87" i="9" s="1"/>
  <c r="F87" i="9"/>
  <c r="L87" i="9" s="1"/>
  <c r="AA86" i="9"/>
  <c r="Z86" i="9"/>
  <c r="U86" i="9"/>
  <c r="T86" i="9"/>
  <c r="R86" i="9"/>
  <c r="S86" i="9" s="1"/>
  <c r="Q86" i="9"/>
  <c r="X86" i="9" s="1"/>
  <c r="H86" i="9"/>
  <c r="N86" i="9" s="1"/>
  <c r="G86" i="9"/>
  <c r="M86" i="9" s="1"/>
  <c r="F86" i="9"/>
  <c r="L86" i="9" s="1"/>
  <c r="AA85" i="9"/>
  <c r="Z85" i="9"/>
  <c r="U85" i="9"/>
  <c r="T85" i="9"/>
  <c r="R85" i="9"/>
  <c r="S85" i="9" s="1"/>
  <c r="Q85" i="9"/>
  <c r="H85" i="9"/>
  <c r="N85" i="9" s="1"/>
  <c r="G85" i="9"/>
  <c r="M85" i="9" s="1"/>
  <c r="F85" i="9"/>
  <c r="L85" i="9" s="1"/>
  <c r="AA84" i="9"/>
  <c r="Z84" i="9"/>
  <c r="U84" i="9"/>
  <c r="T84" i="9"/>
  <c r="R84" i="9"/>
  <c r="S84" i="9" s="1"/>
  <c r="Q84" i="9"/>
  <c r="D84" i="9" s="1"/>
  <c r="J84" i="9" s="1"/>
  <c r="H84" i="9"/>
  <c r="N84" i="9" s="1"/>
  <c r="G84" i="9"/>
  <c r="M84" i="9" s="1"/>
  <c r="F84" i="9"/>
  <c r="L84" i="9" s="1"/>
  <c r="AA83" i="9"/>
  <c r="Z83" i="9"/>
  <c r="U83" i="9"/>
  <c r="T83" i="9"/>
  <c r="R83" i="9"/>
  <c r="S83" i="9" s="1"/>
  <c r="Q83" i="9"/>
  <c r="X83" i="9" s="1"/>
  <c r="H83" i="9"/>
  <c r="N83" i="9" s="1"/>
  <c r="G83" i="9"/>
  <c r="M83" i="9" s="1"/>
  <c r="F83" i="9"/>
  <c r="L83" i="9" s="1"/>
  <c r="AA82" i="9"/>
  <c r="Z82" i="9"/>
  <c r="U82" i="9"/>
  <c r="T82" i="9"/>
  <c r="R82" i="9"/>
  <c r="S82" i="9" s="1"/>
  <c r="Q82" i="9"/>
  <c r="H82" i="9"/>
  <c r="N82" i="9" s="1"/>
  <c r="G82" i="9"/>
  <c r="M82" i="9" s="1"/>
  <c r="F82" i="9"/>
  <c r="L82" i="9" s="1"/>
  <c r="AA81" i="9"/>
  <c r="Z81" i="9"/>
  <c r="U81" i="9"/>
  <c r="T81" i="9"/>
  <c r="R81" i="9"/>
  <c r="S81" i="9" s="1"/>
  <c r="Q81" i="9"/>
  <c r="X81" i="9" s="1"/>
  <c r="H81" i="9"/>
  <c r="N81" i="9" s="1"/>
  <c r="G81" i="9"/>
  <c r="M81" i="9" s="1"/>
  <c r="F81" i="9"/>
  <c r="L81" i="9" s="1"/>
  <c r="AA80" i="9"/>
  <c r="Z80" i="9"/>
  <c r="U80" i="9"/>
  <c r="T80" i="9"/>
  <c r="R80" i="9"/>
  <c r="S80" i="9" s="1"/>
  <c r="Q80" i="9"/>
  <c r="X80" i="9" s="1"/>
  <c r="H80" i="9"/>
  <c r="N80" i="9" s="1"/>
  <c r="G80" i="9"/>
  <c r="M80" i="9" s="1"/>
  <c r="F80" i="9"/>
  <c r="L80" i="9" s="1"/>
  <c r="AA79" i="9"/>
  <c r="Z79" i="9"/>
  <c r="U79" i="9"/>
  <c r="T79" i="9"/>
  <c r="R79" i="9"/>
  <c r="S79" i="9" s="1"/>
  <c r="Q79" i="9"/>
  <c r="H79" i="9"/>
  <c r="N79" i="9" s="1"/>
  <c r="G79" i="9"/>
  <c r="M79" i="9" s="1"/>
  <c r="F79" i="9"/>
  <c r="L79" i="9" s="1"/>
  <c r="AA78" i="9"/>
  <c r="Z78" i="9"/>
  <c r="U78" i="9"/>
  <c r="T78" i="9"/>
  <c r="R78" i="9"/>
  <c r="S78" i="9" s="1"/>
  <c r="Q78" i="9"/>
  <c r="C78" i="9" s="1"/>
  <c r="I78" i="9" s="1"/>
  <c r="H78" i="9"/>
  <c r="N78" i="9" s="1"/>
  <c r="G78" i="9"/>
  <c r="M78" i="9" s="1"/>
  <c r="F78" i="9"/>
  <c r="L78" i="9" s="1"/>
  <c r="AA77" i="9"/>
  <c r="Z77" i="9"/>
  <c r="U77" i="9"/>
  <c r="T77" i="9"/>
  <c r="R77" i="9"/>
  <c r="S77" i="9" s="1"/>
  <c r="Q77" i="9"/>
  <c r="X77" i="9" s="1"/>
  <c r="H77" i="9"/>
  <c r="N77" i="9" s="1"/>
  <c r="G77" i="9"/>
  <c r="M77" i="9" s="1"/>
  <c r="F77" i="9"/>
  <c r="L77" i="9" s="1"/>
  <c r="AA76" i="9"/>
  <c r="Z76" i="9"/>
  <c r="U76" i="9"/>
  <c r="T76" i="9"/>
  <c r="R76" i="9"/>
  <c r="S76" i="9" s="1"/>
  <c r="Q76" i="9"/>
  <c r="H76" i="9"/>
  <c r="N76" i="9" s="1"/>
  <c r="G76" i="9"/>
  <c r="M76" i="9" s="1"/>
  <c r="F76" i="9"/>
  <c r="L76" i="9" s="1"/>
  <c r="AA75" i="9"/>
  <c r="Z75" i="9"/>
  <c r="U75" i="9"/>
  <c r="T75" i="9"/>
  <c r="R75" i="9"/>
  <c r="S75" i="9" s="1"/>
  <c r="Q75" i="9"/>
  <c r="X75" i="9" s="1"/>
  <c r="H75" i="9"/>
  <c r="N75" i="9" s="1"/>
  <c r="G75" i="9"/>
  <c r="M75" i="9" s="1"/>
  <c r="F75" i="9"/>
  <c r="L75" i="9" s="1"/>
  <c r="AA74" i="9"/>
  <c r="Z74" i="9"/>
  <c r="U74" i="9"/>
  <c r="T74" i="9"/>
  <c r="R74" i="9"/>
  <c r="S74" i="9" s="1"/>
  <c r="Q74" i="9"/>
  <c r="X74" i="9" s="1"/>
  <c r="H74" i="9"/>
  <c r="N74" i="9" s="1"/>
  <c r="G74" i="9"/>
  <c r="M74" i="9" s="1"/>
  <c r="F74" i="9"/>
  <c r="L74" i="9" s="1"/>
  <c r="AA73" i="9"/>
  <c r="Z73" i="9"/>
  <c r="U73" i="9"/>
  <c r="T73" i="9"/>
  <c r="R73" i="9"/>
  <c r="S73" i="9" s="1"/>
  <c r="Q73" i="9"/>
  <c r="X73" i="9" s="1"/>
  <c r="H73" i="9"/>
  <c r="N73" i="9" s="1"/>
  <c r="G73" i="9"/>
  <c r="M73" i="9" s="1"/>
  <c r="F73" i="9"/>
  <c r="L73" i="9" s="1"/>
  <c r="AA72" i="9"/>
  <c r="Z72" i="9"/>
  <c r="U72" i="9"/>
  <c r="T72" i="9"/>
  <c r="R72" i="9"/>
  <c r="S72" i="9" s="1"/>
  <c r="Q72" i="9"/>
  <c r="D72" i="9" s="1"/>
  <c r="J72" i="9" s="1"/>
  <c r="H72" i="9"/>
  <c r="N72" i="9" s="1"/>
  <c r="G72" i="9"/>
  <c r="M72" i="9" s="1"/>
  <c r="F72" i="9"/>
  <c r="L72" i="9" s="1"/>
  <c r="AA71" i="9"/>
  <c r="Z71" i="9"/>
  <c r="U71" i="9"/>
  <c r="T71" i="9"/>
  <c r="R71" i="9"/>
  <c r="S71" i="9" s="1"/>
  <c r="Q71" i="9"/>
  <c r="X71" i="9" s="1"/>
  <c r="H71" i="9"/>
  <c r="N71" i="9" s="1"/>
  <c r="G71" i="9"/>
  <c r="M71" i="9" s="1"/>
  <c r="F71" i="9"/>
  <c r="L71" i="9" s="1"/>
  <c r="AA70" i="9"/>
  <c r="Z70" i="9"/>
  <c r="U70" i="9"/>
  <c r="T70" i="9"/>
  <c r="R70" i="9"/>
  <c r="S70" i="9" s="1"/>
  <c r="Q70" i="9"/>
  <c r="D70" i="9" s="1"/>
  <c r="J70" i="9" s="1"/>
  <c r="H70" i="9"/>
  <c r="N70" i="9" s="1"/>
  <c r="G70" i="9"/>
  <c r="M70" i="9" s="1"/>
  <c r="F70" i="9"/>
  <c r="L70" i="9" s="1"/>
  <c r="AA69" i="9"/>
  <c r="Z69" i="9"/>
  <c r="U69" i="9"/>
  <c r="T69" i="9"/>
  <c r="R69" i="9"/>
  <c r="S69" i="9" s="1"/>
  <c r="Q69" i="9"/>
  <c r="X69" i="9" s="1"/>
  <c r="H69" i="9"/>
  <c r="N69" i="9" s="1"/>
  <c r="G69" i="9"/>
  <c r="M69" i="9" s="1"/>
  <c r="F69" i="9"/>
  <c r="L69" i="9" s="1"/>
  <c r="AA68" i="9"/>
  <c r="Z68" i="9"/>
  <c r="U68" i="9"/>
  <c r="T68" i="9"/>
  <c r="R68" i="9"/>
  <c r="S68" i="9" s="1"/>
  <c r="Q68" i="9"/>
  <c r="X68" i="9" s="1"/>
  <c r="H68" i="9"/>
  <c r="N68" i="9" s="1"/>
  <c r="G68" i="9"/>
  <c r="M68" i="9" s="1"/>
  <c r="F68" i="9"/>
  <c r="L68" i="9" s="1"/>
  <c r="AA67" i="9"/>
  <c r="Z67" i="9"/>
  <c r="U67" i="9"/>
  <c r="T67" i="9"/>
  <c r="R67" i="9"/>
  <c r="S67" i="9" s="1"/>
  <c r="Q67" i="9"/>
  <c r="X67" i="9" s="1"/>
  <c r="H67" i="9"/>
  <c r="N67" i="9" s="1"/>
  <c r="G67" i="9"/>
  <c r="M67" i="9" s="1"/>
  <c r="F67" i="9"/>
  <c r="L67" i="9" s="1"/>
  <c r="AA66" i="9"/>
  <c r="Z66" i="9"/>
  <c r="U66" i="9"/>
  <c r="T66" i="9"/>
  <c r="R66" i="9"/>
  <c r="S66" i="9" s="1"/>
  <c r="Q66" i="9"/>
  <c r="X66" i="9" s="1"/>
  <c r="H66" i="9"/>
  <c r="N66" i="9" s="1"/>
  <c r="G66" i="9"/>
  <c r="M66" i="9" s="1"/>
  <c r="F66" i="9"/>
  <c r="L66" i="9" s="1"/>
  <c r="AA65" i="9"/>
  <c r="Z65" i="9"/>
  <c r="U65" i="9"/>
  <c r="T65" i="9"/>
  <c r="R65" i="9"/>
  <c r="S65" i="9" s="1"/>
  <c r="Q65" i="9"/>
  <c r="H65" i="9"/>
  <c r="N65" i="9" s="1"/>
  <c r="G65" i="9"/>
  <c r="M65" i="9" s="1"/>
  <c r="F65" i="9"/>
  <c r="L65" i="9" s="1"/>
  <c r="AA64" i="9"/>
  <c r="Z64" i="9"/>
  <c r="U64" i="9"/>
  <c r="T64" i="9"/>
  <c r="R64" i="9"/>
  <c r="S64" i="9" s="1"/>
  <c r="Q64" i="9"/>
  <c r="X64" i="9" s="1"/>
  <c r="H64" i="9"/>
  <c r="N64" i="9" s="1"/>
  <c r="G64" i="9"/>
  <c r="M64" i="9" s="1"/>
  <c r="F64" i="9"/>
  <c r="L64" i="9" s="1"/>
  <c r="AA63" i="9"/>
  <c r="Z63" i="9"/>
  <c r="U63" i="9"/>
  <c r="T63" i="9"/>
  <c r="R63" i="9"/>
  <c r="S63" i="9" s="1"/>
  <c r="Q63" i="9"/>
  <c r="E63" i="9" s="1"/>
  <c r="K63" i="9" s="1"/>
  <c r="H63" i="9"/>
  <c r="N63" i="9" s="1"/>
  <c r="G63" i="9"/>
  <c r="M63" i="9" s="1"/>
  <c r="F63" i="9"/>
  <c r="L63" i="9" s="1"/>
  <c r="AA62" i="9"/>
  <c r="Z62" i="9"/>
  <c r="U62" i="9"/>
  <c r="T62" i="9"/>
  <c r="R62" i="9"/>
  <c r="S62" i="9" s="1"/>
  <c r="Q62" i="9"/>
  <c r="X62" i="9" s="1"/>
  <c r="H62" i="9"/>
  <c r="N62" i="9" s="1"/>
  <c r="G62" i="9"/>
  <c r="M62" i="9" s="1"/>
  <c r="F62" i="9"/>
  <c r="L62" i="9" s="1"/>
  <c r="AA61" i="9"/>
  <c r="Z61" i="9"/>
  <c r="U61" i="9"/>
  <c r="T61" i="9"/>
  <c r="R61" i="9"/>
  <c r="S61" i="9" s="1"/>
  <c r="Q61" i="9"/>
  <c r="H61" i="9"/>
  <c r="N61" i="9" s="1"/>
  <c r="G61" i="9"/>
  <c r="M61" i="9" s="1"/>
  <c r="F61" i="9"/>
  <c r="L61" i="9" s="1"/>
  <c r="AA60" i="9"/>
  <c r="Z60" i="9"/>
  <c r="U60" i="9"/>
  <c r="T60" i="9"/>
  <c r="R60" i="9"/>
  <c r="S60" i="9" s="1"/>
  <c r="Q60" i="9"/>
  <c r="E60" i="9" s="1"/>
  <c r="K60" i="9" s="1"/>
  <c r="H60" i="9"/>
  <c r="N60" i="9" s="1"/>
  <c r="G60" i="9"/>
  <c r="M60" i="9" s="1"/>
  <c r="F60" i="9"/>
  <c r="L60" i="9" s="1"/>
  <c r="AA59" i="9"/>
  <c r="Z59" i="9"/>
  <c r="U59" i="9"/>
  <c r="T59" i="9"/>
  <c r="R59" i="9"/>
  <c r="S59" i="9" s="1"/>
  <c r="Q59" i="9"/>
  <c r="E59" i="9" s="1"/>
  <c r="K59" i="9" s="1"/>
  <c r="H59" i="9"/>
  <c r="N59" i="9" s="1"/>
  <c r="G59" i="9"/>
  <c r="M59" i="9" s="1"/>
  <c r="F59" i="9"/>
  <c r="L59" i="9" s="1"/>
  <c r="AA58" i="9"/>
  <c r="Z58" i="9"/>
  <c r="U58" i="9"/>
  <c r="T58" i="9"/>
  <c r="R58" i="9"/>
  <c r="S58" i="9" s="1"/>
  <c r="Q58" i="9"/>
  <c r="X58" i="9" s="1"/>
  <c r="H58" i="9"/>
  <c r="N58" i="9" s="1"/>
  <c r="G58" i="9"/>
  <c r="M58" i="9" s="1"/>
  <c r="F58" i="9"/>
  <c r="L58" i="9" s="1"/>
  <c r="AA57" i="9"/>
  <c r="Z57" i="9"/>
  <c r="U57" i="9"/>
  <c r="T57" i="9"/>
  <c r="R57" i="9"/>
  <c r="S57" i="9" s="1"/>
  <c r="Q57" i="9"/>
  <c r="E57" i="9" s="1"/>
  <c r="K57" i="9" s="1"/>
  <c r="H57" i="9"/>
  <c r="N57" i="9" s="1"/>
  <c r="G57" i="9"/>
  <c r="M57" i="9" s="1"/>
  <c r="F57" i="9"/>
  <c r="L57" i="9" s="1"/>
  <c r="AA56" i="9"/>
  <c r="Z56" i="9"/>
  <c r="U56" i="9"/>
  <c r="T56" i="9"/>
  <c r="R56" i="9"/>
  <c r="S56" i="9" s="1"/>
  <c r="Q56" i="9"/>
  <c r="D56" i="9" s="1"/>
  <c r="J56" i="9" s="1"/>
  <c r="H56" i="9"/>
  <c r="N56" i="9" s="1"/>
  <c r="G56" i="9"/>
  <c r="M56" i="9" s="1"/>
  <c r="F56" i="9"/>
  <c r="L56" i="9" s="1"/>
  <c r="AA55" i="9"/>
  <c r="Z55" i="9"/>
  <c r="U55" i="9"/>
  <c r="T55" i="9"/>
  <c r="R55" i="9"/>
  <c r="S55" i="9" s="1"/>
  <c r="Q55" i="9"/>
  <c r="X55" i="9" s="1"/>
  <c r="H55" i="9"/>
  <c r="N55" i="9" s="1"/>
  <c r="G55" i="9"/>
  <c r="M55" i="9" s="1"/>
  <c r="F55" i="9"/>
  <c r="L55" i="9" s="1"/>
  <c r="AA54" i="9"/>
  <c r="Z54" i="9"/>
  <c r="U54" i="9"/>
  <c r="T54" i="9"/>
  <c r="R54" i="9"/>
  <c r="S54" i="9" s="1"/>
  <c r="Q54" i="9"/>
  <c r="E54" i="9" s="1"/>
  <c r="K54" i="9" s="1"/>
  <c r="H54" i="9"/>
  <c r="N54" i="9" s="1"/>
  <c r="G54" i="9"/>
  <c r="M54" i="9" s="1"/>
  <c r="F54" i="9"/>
  <c r="L54" i="9" s="1"/>
  <c r="AA53" i="9"/>
  <c r="Z53" i="9"/>
  <c r="U53" i="9"/>
  <c r="T53" i="9"/>
  <c r="R53" i="9"/>
  <c r="S53" i="9" s="1"/>
  <c r="Q53" i="9"/>
  <c r="X53" i="9" s="1"/>
  <c r="H53" i="9"/>
  <c r="N53" i="9" s="1"/>
  <c r="G53" i="9"/>
  <c r="M53" i="9" s="1"/>
  <c r="F53" i="9"/>
  <c r="L53" i="9" s="1"/>
  <c r="AA52" i="9"/>
  <c r="Z52" i="9"/>
  <c r="U52" i="9"/>
  <c r="T52" i="9"/>
  <c r="R52" i="9"/>
  <c r="S52" i="9" s="1"/>
  <c r="Q52" i="9"/>
  <c r="X52" i="9" s="1"/>
  <c r="H52" i="9"/>
  <c r="N52" i="9" s="1"/>
  <c r="G52" i="9"/>
  <c r="M52" i="9" s="1"/>
  <c r="F52" i="9"/>
  <c r="L52" i="9" s="1"/>
  <c r="AA51" i="9"/>
  <c r="Z51" i="9"/>
  <c r="U51" i="9"/>
  <c r="T51" i="9"/>
  <c r="R51" i="9"/>
  <c r="S51" i="9" s="1"/>
  <c r="Q51" i="9"/>
  <c r="E51" i="9" s="1"/>
  <c r="K51" i="9" s="1"/>
  <c r="H51" i="9"/>
  <c r="N51" i="9" s="1"/>
  <c r="G51" i="9"/>
  <c r="M51" i="9" s="1"/>
  <c r="F51" i="9"/>
  <c r="L51" i="9" s="1"/>
  <c r="AA50" i="9"/>
  <c r="Z50" i="9"/>
  <c r="U50" i="9"/>
  <c r="T50" i="9"/>
  <c r="R50" i="9"/>
  <c r="S50" i="9" s="1"/>
  <c r="Q50" i="9"/>
  <c r="X50" i="9" s="1"/>
  <c r="H50" i="9"/>
  <c r="N50" i="9" s="1"/>
  <c r="G50" i="9"/>
  <c r="M50" i="9" s="1"/>
  <c r="F50" i="9"/>
  <c r="L50" i="9" s="1"/>
  <c r="AA49" i="9"/>
  <c r="Z49" i="9"/>
  <c r="U49" i="9"/>
  <c r="T49" i="9"/>
  <c r="R49" i="9"/>
  <c r="S49" i="9" s="1"/>
  <c r="Q49" i="9"/>
  <c r="X49" i="9" s="1"/>
  <c r="H49" i="9"/>
  <c r="N49" i="9" s="1"/>
  <c r="G49" i="9"/>
  <c r="M49" i="9" s="1"/>
  <c r="F49" i="9"/>
  <c r="L49" i="9" s="1"/>
  <c r="AA48" i="9"/>
  <c r="Z48" i="9"/>
  <c r="U48" i="9"/>
  <c r="T48" i="9"/>
  <c r="R48" i="9"/>
  <c r="S48" i="9" s="1"/>
  <c r="Q48" i="9"/>
  <c r="X48" i="9" s="1"/>
  <c r="H48" i="9"/>
  <c r="N48" i="9" s="1"/>
  <c r="G48" i="9"/>
  <c r="M48" i="9" s="1"/>
  <c r="F48" i="9"/>
  <c r="L48" i="9" s="1"/>
  <c r="AA47" i="9"/>
  <c r="Z47" i="9"/>
  <c r="U47" i="9"/>
  <c r="T47" i="9"/>
  <c r="R47" i="9"/>
  <c r="S47" i="9" s="1"/>
  <c r="Q47" i="9"/>
  <c r="X47" i="9" s="1"/>
  <c r="H47" i="9"/>
  <c r="N47" i="9" s="1"/>
  <c r="G47" i="9"/>
  <c r="M47" i="9" s="1"/>
  <c r="F47" i="9"/>
  <c r="L47" i="9" s="1"/>
  <c r="AA46" i="9"/>
  <c r="Z46" i="9"/>
  <c r="U46" i="9"/>
  <c r="T46" i="9"/>
  <c r="R46" i="9"/>
  <c r="S46" i="9" s="1"/>
  <c r="Q46" i="9"/>
  <c r="E46" i="9" s="1"/>
  <c r="K46" i="9" s="1"/>
  <c r="H46" i="9"/>
  <c r="N46" i="9" s="1"/>
  <c r="G46" i="9"/>
  <c r="M46" i="9" s="1"/>
  <c r="F46" i="9"/>
  <c r="L46" i="9" s="1"/>
  <c r="AA45" i="9"/>
  <c r="Z45" i="9"/>
  <c r="U45" i="9"/>
  <c r="T45" i="9"/>
  <c r="R45" i="9"/>
  <c r="S45" i="9" s="1"/>
  <c r="Q45" i="9"/>
  <c r="X45" i="9" s="1"/>
  <c r="H45" i="9"/>
  <c r="N45" i="9" s="1"/>
  <c r="G45" i="9"/>
  <c r="M45" i="9" s="1"/>
  <c r="F45" i="9"/>
  <c r="L45" i="9" s="1"/>
  <c r="AA44" i="9"/>
  <c r="Z44" i="9"/>
  <c r="U44" i="9"/>
  <c r="T44" i="9"/>
  <c r="R44" i="9"/>
  <c r="S44" i="9" s="1"/>
  <c r="Q44" i="9"/>
  <c r="D44" i="9" s="1"/>
  <c r="J44" i="9" s="1"/>
  <c r="H44" i="9"/>
  <c r="N44" i="9" s="1"/>
  <c r="G44" i="9"/>
  <c r="M44" i="9" s="1"/>
  <c r="F44" i="9"/>
  <c r="L44" i="9" s="1"/>
  <c r="AA43" i="9"/>
  <c r="Z43" i="9"/>
  <c r="U43" i="9"/>
  <c r="T43" i="9"/>
  <c r="R43" i="9"/>
  <c r="S43" i="9" s="1"/>
  <c r="Q43" i="9"/>
  <c r="X43" i="9" s="1"/>
  <c r="H43" i="9"/>
  <c r="N43" i="9" s="1"/>
  <c r="G43" i="9"/>
  <c r="M43" i="9" s="1"/>
  <c r="F43" i="9"/>
  <c r="L43" i="9" s="1"/>
  <c r="AA42" i="9"/>
  <c r="Z42" i="9"/>
  <c r="U42" i="9"/>
  <c r="T42" i="9"/>
  <c r="R42" i="9"/>
  <c r="S42" i="9" s="1"/>
  <c r="Q42" i="9"/>
  <c r="E42" i="9" s="1"/>
  <c r="K42" i="9" s="1"/>
  <c r="H42" i="9"/>
  <c r="N42" i="9" s="1"/>
  <c r="G42" i="9"/>
  <c r="M42" i="9" s="1"/>
  <c r="F42" i="9"/>
  <c r="L42" i="9" s="1"/>
  <c r="AA41" i="9"/>
  <c r="Z41" i="9"/>
  <c r="U41" i="9"/>
  <c r="T41" i="9"/>
  <c r="R41" i="9"/>
  <c r="S41" i="9" s="1"/>
  <c r="Q41" i="9"/>
  <c r="X41" i="9" s="1"/>
  <c r="H41" i="9"/>
  <c r="N41" i="9" s="1"/>
  <c r="G41" i="9"/>
  <c r="M41" i="9" s="1"/>
  <c r="F41" i="9"/>
  <c r="L41" i="9" s="1"/>
  <c r="AA40" i="9"/>
  <c r="Z40" i="9"/>
  <c r="U40" i="9"/>
  <c r="T40" i="9"/>
  <c r="R40" i="9"/>
  <c r="S40" i="9" s="1"/>
  <c r="Q40" i="9"/>
  <c r="E40" i="9" s="1"/>
  <c r="K40" i="9" s="1"/>
  <c r="H40" i="9"/>
  <c r="N40" i="9" s="1"/>
  <c r="G40" i="9"/>
  <c r="M40" i="9" s="1"/>
  <c r="F40" i="9"/>
  <c r="L40" i="9" s="1"/>
  <c r="AA39" i="9"/>
  <c r="Z39" i="9"/>
  <c r="U39" i="9"/>
  <c r="T39" i="9"/>
  <c r="R39" i="9"/>
  <c r="S39" i="9" s="1"/>
  <c r="Q39" i="9"/>
  <c r="X39" i="9" s="1"/>
  <c r="H39" i="9"/>
  <c r="N39" i="9" s="1"/>
  <c r="G39" i="9"/>
  <c r="M39" i="9" s="1"/>
  <c r="F39" i="9"/>
  <c r="L39" i="9" s="1"/>
  <c r="AA38" i="9"/>
  <c r="Z38" i="9"/>
  <c r="U38" i="9"/>
  <c r="T38" i="9"/>
  <c r="R38" i="9"/>
  <c r="S38" i="9" s="1"/>
  <c r="Q38" i="9"/>
  <c r="E38" i="9" s="1"/>
  <c r="K38" i="9" s="1"/>
  <c r="H38" i="9"/>
  <c r="N38" i="9" s="1"/>
  <c r="G38" i="9"/>
  <c r="M38" i="9" s="1"/>
  <c r="F38" i="9"/>
  <c r="L38" i="9" s="1"/>
  <c r="AA37" i="9"/>
  <c r="Z37" i="9"/>
  <c r="U37" i="9"/>
  <c r="T37" i="9"/>
  <c r="R37" i="9"/>
  <c r="S37" i="9" s="1"/>
  <c r="Q37" i="9"/>
  <c r="X37" i="9" s="1"/>
  <c r="H37" i="9"/>
  <c r="N37" i="9" s="1"/>
  <c r="G37" i="9"/>
  <c r="M37" i="9" s="1"/>
  <c r="F37" i="9"/>
  <c r="L37" i="9" s="1"/>
  <c r="AA36" i="9"/>
  <c r="Z36" i="9"/>
  <c r="U36" i="9"/>
  <c r="T36" i="9"/>
  <c r="R36" i="9"/>
  <c r="S36" i="9" s="1"/>
  <c r="Q36" i="9"/>
  <c r="E36" i="9" s="1"/>
  <c r="K36" i="9" s="1"/>
  <c r="H36" i="9"/>
  <c r="N36" i="9" s="1"/>
  <c r="G36" i="9"/>
  <c r="M36" i="9" s="1"/>
  <c r="F36" i="9"/>
  <c r="L36" i="9" s="1"/>
  <c r="AA35" i="9"/>
  <c r="Z35" i="9"/>
  <c r="U35" i="9"/>
  <c r="T35" i="9"/>
  <c r="R35" i="9"/>
  <c r="S35" i="9" s="1"/>
  <c r="Q35" i="9"/>
  <c r="X35" i="9" s="1"/>
  <c r="H35" i="9"/>
  <c r="N35" i="9" s="1"/>
  <c r="G35" i="9"/>
  <c r="M35" i="9" s="1"/>
  <c r="F35" i="9"/>
  <c r="L35" i="9" s="1"/>
  <c r="AA34" i="9"/>
  <c r="Z34" i="9"/>
  <c r="U34" i="9"/>
  <c r="T34" i="9"/>
  <c r="R34" i="9"/>
  <c r="S34" i="9" s="1"/>
  <c r="Q34" i="9"/>
  <c r="E34" i="9" s="1"/>
  <c r="K34" i="9" s="1"/>
  <c r="H34" i="9"/>
  <c r="N34" i="9" s="1"/>
  <c r="G34" i="9"/>
  <c r="M34" i="9" s="1"/>
  <c r="F34" i="9"/>
  <c r="L34" i="9" s="1"/>
  <c r="AA33" i="9"/>
  <c r="Z33" i="9"/>
  <c r="U33" i="9"/>
  <c r="T33" i="9"/>
  <c r="R33" i="9"/>
  <c r="S33" i="9" s="1"/>
  <c r="Q33" i="9"/>
  <c r="X33" i="9" s="1"/>
  <c r="H33" i="9"/>
  <c r="N33" i="9" s="1"/>
  <c r="G33" i="9"/>
  <c r="M33" i="9" s="1"/>
  <c r="F33" i="9"/>
  <c r="L33" i="9" s="1"/>
  <c r="AA32" i="9"/>
  <c r="Z32" i="9"/>
  <c r="U32" i="9"/>
  <c r="T32" i="9"/>
  <c r="R32" i="9"/>
  <c r="S32" i="9" s="1"/>
  <c r="Q32" i="9"/>
  <c r="D32" i="9" s="1"/>
  <c r="J32" i="9" s="1"/>
  <c r="H32" i="9"/>
  <c r="N32" i="9" s="1"/>
  <c r="G32" i="9"/>
  <c r="M32" i="9" s="1"/>
  <c r="F32" i="9"/>
  <c r="L32" i="9" s="1"/>
  <c r="AA31" i="9"/>
  <c r="Z31" i="9"/>
  <c r="U31" i="9"/>
  <c r="T31" i="9"/>
  <c r="R31" i="9"/>
  <c r="S31" i="9" s="1"/>
  <c r="Q31" i="9"/>
  <c r="X31" i="9" s="1"/>
  <c r="H31" i="9"/>
  <c r="N31" i="9" s="1"/>
  <c r="G31" i="9"/>
  <c r="M31" i="9" s="1"/>
  <c r="F31" i="9"/>
  <c r="L31" i="9" s="1"/>
  <c r="AA30" i="9"/>
  <c r="Z30" i="9"/>
  <c r="U30" i="9"/>
  <c r="T30" i="9"/>
  <c r="R30" i="9"/>
  <c r="S30" i="9" s="1"/>
  <c r="Q30" i="9"/>
  <c r="E30" i="9" s="1"/>
  <c r="K30" i="9" s="1"/>
  <c r="H30" i="9"/>
  <c r="N30" i="9" s="1"/>
  <c r="G30" i="9"/>
  <c r="M30" i="9" s="1"/>
  <c r="F30" i="9"/>
  <c r="L30" i="9" s="1"/>
  <c r="AA29" i="9"/>
  <c r="Z29" i="9"/>
  <c r="U29" i="9"/>
  <c r="T29" i="9"/>
  <c r="R29" i="9"/>
  <c r="S29" i="9" s="1"/>
  <c r="Q29" i="9"/>
  <c r="X29" i="9" s="1"/>
  <c r="H29" i="9"/>
  <c r="N29" i="9" s="1"/>
  <c r="G29" i="9"/>
  <c r="M29" i="9" s="1"/>
  <c r="F29" i="9"/>
  <c r="L29" i="9" s="1"/>
  <c r="AA28" i="9"/>
  <c r="Z28" i="9"/>
  <c r="U28" i="9"/>
  <c r="T28" i="9"/>
  <c r="R28" i="9"/>
  <c r="S28" i="9" s="1"/>
  <c r="Q28" i="9"/>
  <c r="E28" i="9" s="1"/>
  <c r="K28" i="9" s="1"/>
  <c r="H28" i="9"/>
  <c r="N28" i="9" s="1"/>
  <c r="G28" i="9"/>
  <c r="M28" i="9" s="1"/>
  <c r="F28" i="9"/>
  <c r="L28" i="9" s="1"/>
  <c r="AA27" i="9"/>
  <c r="Z27" i="9"/>
  <c r="U27" i="9"/>
  <c r="T27" i="9"/>
  <c r="R27" i="9"/>
  <c r="S27" i="9" s="1"/>
  <c r="Q27" i="9"/>
  <c r="X27" i="9" s="1"/>
  <c r="H27" i="9"/>
  <c r="N27" i="9" s="1"/>
  <c r="G27" i="9"/>
  <c r="M27" i="9" s="1"/>
  <c r="F27" i="9"/>
  <c r="L27" i="9" s="1"/>
  <c r="AA26" i="9"/>
  <c r="Z26" i="9"/>
  <c r="U26" i="9"/>
  <c r="T26" i="9"/>
  <c r="R26" i="9"/>
  <c r="S26" i="9" s="1"/>
  <c r="Q26" i="9"/>
  <c r="E26" i="9" s="1"/>
  <c r="K26" i="9" s="1"/>
  <c r="H26" i="9"/>
  <c r="N26" i="9" s="1"/>
  <c r="G26" i="9"/>
  <c r="M26" i="9" s="1"/>
  <c r="F26" i="9"/>
  <c r="L26" i="9" s="1"/>
  <c r="AA25" i="9"/>
  <c r="Z25" i="9"/>
  <c r="U25" i="9"/>
  <c r="T25" i="9"/>
  <c r="R25" i="9"/>
  <c r="S25" i="9" s="1"/>
  <c r="Q25" i="9"/>
  <c r="X25" i="9" s="1"/>
  <c r="H25" i="9"/>
  <c r="N25" i="9" s="1"/>
  <c r="G25" i="9"/>
  <c r="M25" i="9" s="1"/>
  <c r="F25" i="9"/>
  <c r="L25" i="9" s="1"/>
  <c r="AA24" i="9"/>
  <c r="Z24" i="9"/>
  <c r="U24" i="9"/>
  <c r="T24" i="9"/>
  <c r="R24" i="9"/>
  <c r="S24" i="9" s="1"/>
  <c r="Q24" i="9"/>
  <c r="E24" i="9" s="1"/>
  <c r="K24" i="9" s="1"/>
  <c r="H24" i="9"/>
  <c r="N24" i="9" s="1"/>
  <c r="G24" i="9"/>
  <c r="M24" i="9" s="1"/>
  <c r="F24" i="9"/>
  <c r="L24" i="9" s="1"/>
  <c r="AA23" i="9"/>
  <c r="Z23" i="9"/>
  <c r="U23" i="9"/>
  <c r="T23" i="9"/>
  <c r="R23" i="9"/>
  <c r="S23" i="9" s="1"/>
  <c r="Q23" i="9"/>
  <c r="C23" i="9" s="1"/>
  <c r="I23" i="9" s="1"/>
  <c r="H23" i="9"/>
  <c r="N23" i="9" s="1"/>
  <c r="G23" i="9"/>
  <c r="M23" i="9" s="1"/>
  <c r="F23" i="9"/>
  <c r="L23" i="9" s="1"/>
  <c r="AA22" i="9"/>
  <c r="Z22" i="9"/>
  <c r="U22" i="9"/>
  <c r="T22" i="9"/>
  <c r="R22" i="9"/>
  <c r="S22" i="9" s="1"/>
  <c r="Q22" i="9"/>
  <c r="E22" i="9" s="1"/>
  <c r="K22" i="9" s="1"/>
  <c r="H22" i="9"/>
  <c r="N22" i="9" s="1"/>
  <c r="G22" i="9"/>
  <c r="M22" i="9" s="1"/>
  <c r="F22" i="9"/>
  <c r="L22" i="9" s="1"/>
  <c r="AA21" i="9"/>
  <c r="Z21" i="9"/>
  <c r="U21" i="9"/>
  <c r="T21" i="9"/>
  <c r="R21" i="9"/>
  <c r="S21" i="9" s="1"/>
  <c r="Q21" i="9"/>
  <c r="X21" i="9" s="1"/>
  <c r="H21" i="9"/>
  <c r="N21" i="9" s="1"/>
  <c r="G21" i="9"/>
  <c r="M21" i="9" s="1"/>
  <c r="F21" i="9"/>
  <c r="L21" i="9" s="1"/>
  <c r="AA20" i="9"/>
  <c r="Z20" i="9"/>
  <c r="U20" i="9"/>
  <c r="T20" i="9"/>
  <c r="R20" i="9"/>
  <c r="S20" i="9" s="1"/>
  <c r="Q20" i="9"/>
  <c r="C20" i="9" s="1"/>
  <c r="I20" i="9" s="1"/>
  <c r="H20" i="9"/>
  <c r="N20" i="9" s="1"/>
  <c r="G20" i="9"/>
  <c r="M20" i="9" s="1"/>
  <c r="F20" i="9"/>
  <c r="L20" i="9" s="1"/>
  <c r="AA19" i="9"/>
  <c r="Z19" i="9"/>
  <c r="U19" i="9"/>
  <c r="T19" i="9"/>
  <c r="R19" i="9"/>
  <c r="S19" i="9" s="1"/>
  <c r="Q19" i="9"/>
  <c r="E19" i="9" s="1"/>
  <c r="K19" i="9" s="1"/>
  <c r="H19" i="9"/>
  <c r="N19" i="9" s="1"/>
  <c r="G19" i="9"/>
  <c r="M19" i="9" s="1"/>
  <c r="F19" i="9"/>
  <c r="L19" i="9" s="1"/>
  <c r="AA18" i="9"/>
  <c r="Z18" i="9"/>
  <c r="U18" i="9"/>
  <c r="T18" i="9"/>
  <c r="R18" i="9"/>
  <c r="S18" i="9" s="1"/>
  <c r="Q18" i="9"/>
  <c r="C18" i="9" s="1"/>
  <c r="I18" i="9" s="1"/>
  <c r="H18" i="9"/>
  <c r="N18" i="9" s="1"/>
  <c r="G18" i="9"/>
  <c r="M18" i="9" s="1"/>
  <c r="F18" i="9"/>
  <c r="L18" i="9" s="1"/>
  <c r="AA17" i="9"/>
  <c r="Z17" i="9"/>
  <c r="U17" i="9"/>
  <c r="T17" i="9"/>
  <c r="R17" i="9"/>
  <c r="S17" i="9" s="1"/>
  <c r="Q17" i="9"/>
  <c r="E17" i="9" s="1"/>
  <c r="K17" i="9" s="1"/>
  <c r="H17" i="9"/>
  <c r="N17" i="9" s="1"/>
  <c r="G17" i="9"/>
  <c r="M17" i="9" s="1"/>
  <c r="F17" i="9"/>
  <c r="L17" i="9" s="1"/>
  <c r="AA16" i="9"/>
  <c r="Z16" i="9"/>
  <c r="U16" i="9"/>
  <c r="T16" i="9"/>
  <c r="R16" i="9"/>
  <c r="S16" i="9" s="1"/>
  <c r="Q16" i="9"/>
  <c r="C16" i="9" s="1"/>
  <c r="I16" i="9" s="1"/>
  <c r="H16" i="9"/>
  <c r="N16" i="9" s="1"/>
  <c r="G16" i="9"/>
  <c r="M16" i="9" s="1"/>
  <c r="F16" i="9"/>
  <c r="L16" i="9" s="1"/>
  <c r="AA15" i="9"/>
  <c r="Z15" i="9"/>
  <c r="U15" i="9"/>
  <c r="T15" i="9"/>
  <c r="R15" i="9"/>
  <c r="S15" i="9" s="1"/>
  <c r="Q15" i="9"/>
  <c r="D15" i="9" s="1"/>
  <c r="J15" i="9" s="1"/>
  <c r="H15" i="9"/>
  <c r="N15" i="9" s="1"/>
  <c r="G15" i="9"/>
  <c r="M15" i="9" s="1"/>
  <c r="F15" i="9"/>
  <c r="L15" i="9" s="1"/>
  <c r="AA14" i="9"/>
  <c r="Z14" i="9"/>
  <c r="U14" i="9"/>
  <c r="T14" i="9"/>
  <c r="R14" i="9"/>
  <c r="S14" i="9" s="1"/>
  <c r="Q14" i="9"/>
  <c r="C14" i="9" s="1"/>
  <c r="I14" i="9" s="1"/>
  <c r="H14" i="9"/>
  <c r="N14" i="9" s="1"/>
  <c r="G14" i="9"/>
  <c r="M14" i="9" s="1"/>
  <c r="F14" i="9"/>
  <c r="L14" i="9" s="1"/>
  <c r="AA13" i="9"/>
  <c r="Z13" i="9"/>
  <c r="U13" i="9"/>
  <c r="T13" i="9"/>
  <c r="R13" i="9"/>
  <c r="S13" i="9" s="1"/>
  <c r="Q13" i="9"/>
  <c r="D13" i="9" s="1"/>
  <c r="J13" i="9" s="1"/>
  <c r="H13" i="9"/>
  <c r="N13" i="9" s="1"/>
  <c r="G13" i="9"/>
  <c r="M13" i="9" s="1"/>
  <c r="F13" i="9"/>
  <c r="L13" i="9" s="1"/>
  <c r="AA12" i="9"/>
  <c r="Z12" i="9"/>
  <c r="U12" i="9"/>
  <c r="T12" i="9"/>
  <c r="R12" i="9"/>
  <c r="S12" i="9" s="1"/>
  <c r="Q12" i="9"/>
  <c r="C12" i="9" s="1"/>
  <c r="I12" i="9" s="1"/>
  <c r="H12" i="9"/>
  <c r="N12" i="9" s="1"/>
  <c r="G12" i="9"/>
  <c r="M12" i="9" s="1"/>
  <c r="F12" i="9"/>
  <c r="L12" i="9" s="1"/>
  <c r="AA11" i="9"/>
  <c r="Z11" i="9"/>
  <c r="U11" i="9"/>
  <c r="T11" i="9"/>
  <c r="R11" i="9"/>
  <c r="S11" i="9" s="1"/>
  <c r="Q11" i="9"/>
  <c r="X11" i="9" s="1"/>
  <c r="H11" i="9"/>
  <c r="N11" i="9" s="1"/>
  <c r="G11" i="9"/>
  <c r="M11" i="9" s="1"/>
  <c r="F11" i="9"/>
  <c r="L11" i="9" s="1"/>
  <c r="AA10" i="9"/>
  <c r="Z10" i="9"/>
  <c r="U10" i="9"/>
  <c r="T10" i="9"/>
  <c r="R10" i="9"/>
  <c r="S10" i="9" s="1"/>
  <c r="Q10" i="9"/>
  <c r="C10" i="9" s="1"/>
  <c r="I10" i="9" s="1"/>
  <c r="H10" i="9"/>
  <c r="N10" i="9" s="1"/>
  <c r="G10" i="9"/>
  <c r="M10" i="9" s="1"/>
  <c r="F10" i="9"/>
  <c r="L10" i="9" s="1"/>
  <c r="AA9" i="9"/>
  <c r="Z9" i="9"/>
  <c r="U9" i="9"/>
  <c r="T9" i="9"/>
  <c r="R9" i="9"/>
  <c r="S9" i="9" s="1"/>
  <c r="Q9" i="9"/>
  <c r="X9" i="9" s="1"/>
  <c r="H9" i="9"/>
  <c r="N9" i="9" s="1"/>
  <c r="G9" i="9"/>
  <c r="M9" i="9" s="1"/>
  <c r="F9" i="9"/>
  <c r="L9" i="9" s="1"/>
  <c r="AA8" i="9"/>
  <c r="Z8" i="9"/>
  <c r="U8" i="9"/>
  <c r="T8" i="9"/>
  <c r="R8" i="9"/>
  <c r="S8" i="9" s="1"/>
  <c r="Q8" i="9"/>
  <c r="E8" i="9" s="1"/>
  <c r="K8" i="9" s="1"/>
  <c r="H8" i="9"/>
  <c r="N8" i="9" s="1"/>
  <c r="G8" i="9"/>
  <c r="M8" i="9" s="1"/>
  <c r="F8" i="9"/>
  <c r="L8" i="9" s="1"/>
  <c r="AA7" i="9"/>
  <c r="Z7" i="9"/>
  <c r="U7" i="9"/>
  <c r="T7" i="9"/>
  <c r="R7" i="9"/>
  <c r="S7" i="9" s="1"/>
  <c r="Q7" i="9"/>
  <c r="X7" i="9" s="1"/>
  <c r="H7" i="9"/>
  <c r="N7" i="9" s="1"/>
  <c r="G7" i="9"/>
  <c r="M7" i="9" s="1"/>
  <c r="F7" i="9"/>
  <c r="L7" i="9" s="1"/>
  <c r="AA6" i="9"/>
  <c r="Z6" i="9"/>
  <c r="U6" i="9"/>
  <c r="T6" i="9"/>
  <c r="R6" i="9"/>
  <c r="S6" i="9" s="1"/>
  <c r="Q6" i="9"/>
  <c r="E6" i="9" s="1"/>
  <c r="K6" i="9" s="1"/>
  <c r="H6" i="9"/>
  <c r="N6" i="9" s="1"/>
  <c r="G6" i="9"/>
  <c r="M6" i="9" s="1"/>
  <c r="F6" i="9"/>
  <c r="L6" i="9" s="1"/>
  <c r="AA5" i="9"/>
  <c r="Z5" i="9"/>
  <c r="U5" i="9"/>
  <c r="T5" i="9"/>
  <c r="R5" i="9"/>
  <c r="S5" i="9" s="1"/>
  <c r="Q5" i="9"/>
  <c r="X5" i="9" s="1"/>
  <c r="H5" i="9"/>
  <c r="N5" i="9" s="1"/>
  <c r="G5" i="9"/>
  <c r="M5" i="9" s="1"/>
  <c r="F5" i="9"/>
  <c r="L5" i="9" s="1"/>
  <c r="AA4" i="9"/>
  <c r="Z4" i="9"/>
  <c r="U4" i="9"/>
  <c r="T4" i="9"/>
  <c r="R4" i="9"/>
  <c r="S4" i="9" s="1"/>
  <c r="Q4" i="9"/>
  <c r="X4" i="9" s="1"/>
  <c r="H4" i="9"/>
  <c r="N4" i="9" s="1"/>
  <c r="G4" i="9"/>
  <c r="M4" i="9" s="1"/>
  <c r="F4" i="9"/>
  <c r="L4" i="9" s="1"/>
  <c r="AA3" i="9"/>
  <c r="Z3" i="9"/>
  <c r="U3" i="9"/>
  <c r="T3" i="9"/>
  <c r="R3" i="9"/>
  <c r="S3" i="9" s="1"/>
  <c r="Q3" i="9"/>
  <c r="X3" i="9" s="1"/>
  <c r="H3" i="9"/>
  <c r="N3" i="9" s="1"/>
  <c r="G3" i="9"/>
  <c r="M3" i="9" s="1"/>
  <c r="F3" i="9"/>
  <c r="L3" i="9" s="1"/>
  <c r="AO2" i="9"/>
  <c r="AN2" i="9"/>
  <c r="AD2" i="9"/>
  <c r="AK2" i="9"/>
  <c r="AI2" i="9"/>
  <c r="AJ2" i="9"/>
  <c r="AH2" i="9"/>
  <c r="AG2" i="9"/>
  <c r="AF2" i="9"/>
  <c r="AE2" i="9"/>
  <c r="AC2" i="9"/>
  <c r="AB2" i="9"/>
  <c r="V19" i="9" l="1"/>
  <c r="D107" i="9"/>
  <c r="J107" i="9" s="1"/>
  <c r="D54" i="9"/>
  <c r="J54" i="9" s="1"/>
  <c r="V60" i="9"/>
  <c r="C27" i="9"/>
  <c r="I27" i="9" s="1"/>
  <c r="V26" i="9"/>
  <c r="C56" i="9"/>
  <c r="I56" i="9" s="1"/>
  <c r="C19" i="9"/>
  <c r="I19" i="9" s="1"/>
  <c r="D93" i="9"/>
  <c r="J93" i="9" s="1"/>
  <c r="E93" i="9"/>
  <c r="K93" i="9" s="1"/>
  <c r="D28" i="9"/>
  <c r="J28" i="9" s="1"/>
  <c r="C101" i="9"/>
  <c r="I101" i="9" s="1"/>
  <c r="V51" i="9"/>
  <c r="E37" i="9"/>
  <c r="K37" i="9" s="1"/>
  <c r="C109" i="9"/>
  <c r="I109" i="9" s="1"/>
  <c r="C39" i="9"/>
  <c r="I39" i="9" s="1"/>
  <c r="D68" i="9"/>
  <c r="J68" i="9" s="1"/>
  <c r="X72" i="9"/>
  <c r="D14" i="9"/>
  <c r="J14" i="9" s="1"/>
  <c r="W14" i="9" s="1"/>
  <c r="X19" i="9"/>
  <c r="C43" i="9"/>
  <c r="I43" i="9" s="1"/>
  <c r="C72" i="9"/>
  <c r="I72" i="9" s="1"/>
  <c r="W72" i="9" s="1"/>
  <c r="C112" i="9"/>
  <c r="I112" i="9" s="1"/>
  <c r="C5" i="9"/>
  <c r="I5" i="9" s="1"/>
  <c r="C68" i="9"/>
  <c r="I68" i="9" s="1"/>
  <c r="E18" i="9"/>
  <c r="K18" i="9" s="1"/>
  <c r="V38" i="9"/>
  <c r="E72" i="9"/>
  <c r="K72" i="9" s="1"/>
  <c r="V72" i="9" s="1"/>
  <c r="E116" i="9"/>
  <c r="K116" i="9" s="1"/>
  <c r="V116" i="9" s="1"/>
  <c r="V90" i="9"/>
  <c r="V63" i="9"/>
  <c r="C75" i="9"/>
  <c r="I75" i="9" s="1"/>
  <c r="D75" i="9"/>
  <c r="J75" i="9" s="1"/>
  <c r="D8" i="9"/>
  <c r="J8" i="9" s="1"/>
  <c r="X12" i="9"/>
  <c r="E32" i="9"/>
  <c r="K32" i="9" s="1"/>
  <c r="V42" i="9"/>
  <c r="C89" i="9"/>
  <c r="I89" i="9" s="1"/>
  <c r="W89" i="9" s="1"/>
  <c r="D105" i="9"/>
  <c r="J105" i="9" s="1"/>
  <c r="D119" i="9"/>
  <c r="J119" i="9" s="1"/>
  <c r="C8" i="9"/>
  <c r="I8" i="9" s="1"/>
  <c r="W8" i="9" s="1"/>
  <c r="C105" i="9"/>
  <c r="I105" i="9" s="1"/>
  <c r="D12" i="9"/>
  <c r="J12" i="9" s="1"/>
  <c r="W12" i="9" s="1"/>
  <c r="C35" i="9"/>
  <c r="I35" i="9" s="1"/>
  <c r="E105" i="9"/>
  <c r="K105" i="9" s="1"/>
  <c r="E119" i="9"/>
  <c r="K119" i="9" s="1"/>
  <c r="V119" i="9" s="1"/>
  <c r="X15" i="9"/>
  <c r="D37" i="9"/>
  <c r="J37" i="9" s="1"/>
  <c r="C93" i="9"/>
  <c r="I93" i="9" s="1"/>
  <c r="W93" i="9" s="1"/>
  <c r="D43" i="9"/>
  <c r="J43" i="9" s="1"/>
  <c r="W43" i="9" s="1"/>
  <c r="E35" i="9"/>
  <c r="K35" i="9" s="1"/>
  <c r="V35" i="9" s="1"/>
  <c r="E43" i="9"/>
  <c r="K43" i="9" s="1"/>
  <c r="V43" i="9" s="1"/>
  <c r="E56" i="9"/>
  <c r="K56" i="9" s="1"/>
  <c r="V56" i="9" s="1"/>
  <c r="C6" i="9"/>
  <c r="I6" i="9" s="1"/>
  <c r="C80" i="9"/>
  <c r="I80" i="9" s="1"/>
  <c r="X17" i="9"/>
  <c r="D23" i="9"/>
  <c r="J23" i="9" s="1"/>
  <c r="C50" i="9"/>
  <c r="I50" i="9" s="1"/>
  <c r="X90" i="9"/>
  <c r="D35" i="9"/>
  <c r="J35" i="9" s="1"/>
  <c r="D6" i="9"/>
  <c r="J6" i="9" s="1"/>
  <c r="X6" i="9"/>
  <c r="D50" i="9"/>
  <c r="J50" i="9" s="1"/>
  <c r="X56" i="9"/>
  <c r="C90" i="9"/>
  <c r="I90" i="9" s="1"/>
  <c r="C98" i="9"/>
  <c r="I98" i="9" s="1"/>
  <c r="D102" i="9"/>
  <c r="J102" i="9" s="1"/>
  <c r="E102" i="9"/>
  <c r="K102" i="9" s="1"/>
  <c r="V102" i="9" s="1"/>
  <c r="X110" i="9"/>
  <c r="E27" i="9"/>
  <c r="K27" i="9" s="1"/>
  <c r="V27" i="9" s="1"/>
  <c r="C31" i="9"/>
  <c r="I31" i="9" s="1"/>
  <c r="W31" i="9" s="1"/>
  <c r="D41" i="9"/>
  <c r="J41" i="9" s="1"/>
  <c r="C4" i="9"/>
  <c r="I4" i="9" s="1"/>
  <c r="D31" i="9"/>
  <c r="J31" i="9" s="1"/>
  <c r="E41" i="9"/>
  <c r="K41" i="9" s="1"/>
  <c r="V46" i="9"/>
  <c r="C71" i="9"/>
  <c r="I71" i="9" s="1"/>
  <c r="D73" i="9"/>
  <c r="J73" i="9" s="1"/>
  <c r="C77" i="9"/>
  <c r="I77" i="9" s="1"/>
  <c r="C110" i="9"/>
  <c r="I110" i="9" s="1"/>
  <c r="C118" i="9"/>
  <c r="I118" i="9" s="1"/>
  <c r="E23" i="9"/>
  <c r="K23" i="9" s="1"/>
  <c r="V23" i="9" s="1"/>
  <c r="D27" i="9"/>
  <c r="J27" i="9" s="1"/>
  <c r="W27" i="9" s="1"/>
  <c r="X20" i="9"/>
  <c r="E39" i="9"/>
  <c r="K39" i="9" s="1"/>
  <c r="V39" i="9" s="1"/>
  <c r="D4" i="9"/>
  <c r="J4" i="9" s="1"/>
  <c r="X14" i="9"/>
  <c r="D24" i="9"/>
  <c r="J24" i="9" s="1"/>
  <c r="E31" i="9"/>
  <c r="K31" i="9" s="1"/>
  <c r="V31" i="9" s="1"/>
  <c r="D51" i="9"/>
  <c r="J51" i="9" s="1"/>
  <c r="E73" i="9"/>
  <c r="K73" i="9" s="1"/>
  <c r="V73" i="9" s="1"/>
  <c r="D77" i="9"/>
  <c r="J77" i="9" s="1"/>
  <c r="C81" i="9"/>
  <c r="I81" i="9" s="1"/>
  <c r="E87" i="9"/>
  <c r="K87" i="9" s="1"/>
  <c r="V87" i="9" s="1"/>
  <c r="D99" i="9"/>
  <c r="J99" i="9" s="1"/>
  <c r="E114" i="9"/>
  <c r="K114" i="9" s="1"/>
  <c r="D118" i="9"/>
  <c r="J118" i="9" s="1"/>
  <c r="D39" i="9"/>
  <c r="J39" i="9" s="1"/>
  <c r="W39" i="9" s="1"/>
  <c r="C41" i="9"/>
  <c r="I41" i="9" s="1"/>
  <c r="E33" i="9"/>
  <c r="K33" i="9" s="1"/>
  <c r="V33" i="9" s="1"/>
  <c r="C62" i="9"/>
  <c r="I62" i="9" s="1"/>
  <c r="C11" i="9"/>
  <c r="I11" i="9" s="1"/>
  <c r="D18" i="9"/>
  <c r="J18" i="9" s="1"/>
  <c r="W18" i="9" s="1"/>
  <c r="X18" i="9"/>
  <c r="C37" i="9"/>
  <c r="I37" i="9" s="1"/>
  <c r="E44" i="9"/>
  <c r="K44" i="9" s="1"/>
  <c r="V44" i="9" s="1"/>
  <c r="V22" i="9"/>
  <c r="W23" i="9"/>
  <c r="V110" i="9"/>
  <c r="E122" i="9"/>
  <c r="K122" i="9" s="1"/>
  <c r="V122" i="9" s="1"/>
  <c r="V40" i="9"/>
  <c r="V34" i="9"/>
  <c r="D92" i="9"/>
  <c r="J92" i="9" s="1"/>
  <c r="E4" i="9"/>
  <c r="K4" i="9" s="1"/>
  <c r="V4" i="9" s="1"/>
  <c r="E50" i="9"/>
  <c r="K50" i="9" s="1"/>
  <c r="V50" i="9" s="1"/>
  <c r="W56" i="9"/>
  <c r="C60" i="9"/>
  <c r="I60" i="9" s="1"/>
  <c r="E84" i="9"/>
  <c r="K84" i="9" s="1"/>
  <c r="V84" i="9" s="1"/>
  <c r="C86" i="9"/>
  <c r="I86" i="9" s="1"/>
  <c r="E92" i="9"/>
  <c r="K92" i="9" s="1"/>
  <c r="V92" i="9" s="1"/>
  <c r="D98" i="9"/>
  <c r="J98" i="9" s="1"/>
  <c r="E104" i="9"/>
  <c r="K104" i="9" s="1"/>
  <c r="V104" i="9" s="1"/>
  <c r="D78" i="9"/>
  <c r="J78" i="9" s="1"/>
  <c r="W78" i="9" s="1"/>
  <c r="E78" i="9"/>
  <c r="K78" i="9" s="1"/>
  <c r="C104" i="9"/>
  <c r="I104" i="9" s="1"/>
  <c r="W104" i="9" s="1"/>
  <c r="C9" i="9"/>
  <c r="I9" i="9" s="1"/>
  <c r="C45" i="9"/>
  <c r="I45" i="9" s="1"/>
  <c r="D60" i="9"/>
  <c r="J60" i="9" s="1"/>
  <c r="D67" i="9"/>
  <c r="J67" i="9" s="1"/>
  <c r="D86" i="9"/>
  <c r="J86" i="9" s="1"/>
  <c r="E98" i="9"/>
  <c r="K98" i="9" s="1"/>
  <c r="V98" i="9" s="1"/>
  <c r="D101" i="9"/>
  <c r="J101" i="9" s="1"/>
  <c r="W101" i="9" s="1"/>
  <c r="C113" i="9"/>
  <c r="I113" i="9" s="1"/>
  <c r="C92" i="9"/>
  <c r="I92" i="9" s="1"/>
  <c r="D45" i="9"/>
  <c r="J45" i="9" s="1"/>
  <c r="C53" i="9"/>
  <c r="I53" i="9" s="1"/>
  <c r="V54" i="9"/>
  <c r="D62" i="9"/>
  <c r="J62" i="9" s="1"/>
  <c r="E67" i="9"/>
  <c r="K67" i="9" s="1"/>
  <c r="V67" i="9" s="1"/>
  <c r="D81" i="9"/>
  <c r="J81" i="9" s="1"/>
  <c r="X84" i="9"/>
  <c r="C95" i="9"/>
  <c r="I95" i="9" s="1"/>
  <c r="E101" i="9"/>
  <c r="K101" i="9" s="1"/>
  <c r="V101" i="9" s="1"/>
  <c r="X104" i="9"/>
  <c r="D112" i="9"/>
  <c r="J112" i="9" s="1"/>
  <c r="D113" i="9"/>
  <c r="J113" i="9" s="1"/>
  <c r="X122" i="9"/>
  <c r="D36" i="9"/>
  <c r="J36" i="9" s="1"/>
  <c r="E45" i="9"/>
  <c r="K45" i="9" s="1"/>
  <c r="V45" i="9" s="1"/>
  <c r="E47" i="9"/>
  <c r="K47" i="9" s="1"/>
  <c r="V47" i="9" s="1"/>
  <c r="D53" i="9"/>
  <c r="J53" i="9" s="1"/>
  <c r="C55" i="9"/>
  <c r="I55" i="9" s="1"/>
  <c r="X60" i="9"/>
  <c r="E62" i="9"/>
  <c r="K62" i="9" s="1"/>
  <c r="V62" i="9" s="1"/>
  <c r="E70" i="9"/>
  <c r="K70" i="9" s="1"/>
  <c r="V70" i="9" s="1"/>
  <c r="X78" i="9"/>
  <c r="D80" i="9"/>
  <c r="J80" i="9" s="1"/>
  <c r="E81" i="9"/>
  <c r="K81" i="9" s="1"/>
  <c r="V81" i="9" s="1"/>
  <c r="V93" i="9"/>
  <c r="D95" i="9"/>
  <c r="J95" i="9" s="1"/>
  <c r="C100" i="9"/>
  <c r="I100" i="9" s="1"/>
  <c r="E112" i="9"/>
  <c r="K112" i="9" s="1"/>
  <c r="V112" i="9" s="1"/>
  <c r="E113" i="9"/>
  <c r="K113" i="9" s="1"/>
  <c r="V113" i="9" s="1"/>
  <c r="C115" i="9"/>
  <c r="I115" i="9" s="1"/>
  <c r="V30" i="9"/>
  <c r="V6" i="9"/>
  <c r="E9" i="9"/>
  <c r="K9" i="9" s="1"/>
  <c r="V9" i="9" s="1"/>
  <c r="E13" i="9"/>
  <c r="K13" i="9" s="1"/>
  <c r="V13" i="9" s="1"/>
  <c r="C52" i="9"/>
  <c r="I52" i="9" s="1"/>
  <c r="D57" i="9"/>
  <c r="J57" i="9" s="1"/>
  <c r="D59" i="9"/>
  <c r="J59" i="9" s="1"/>
  <c r="C66" i="9"/>
  <c r="I66" i="9" s="1"/>
  <c r="X70" i="9"/>
  <c r="E80" i="9"/>
  <c r="K80" i="9" s="1"/>
  <c r="C83" i="9"/>
  <c r="I83" i="9" s="1"/>
  <c r="D100" i="9"/>
  <c r="J100" i="9" s="1"/>
  <c r="E108" i="9"/>
  <c r="K108" i="9" s="1"/>
  <c r="V108" i="9" s="1"/>
  <c r="D115" i="9"/>
  <c r="J115" i="9" s="1"/>
  <c r="E118" i="9"/>
  <c r="K118" i="9" s="1"/>
  <c r="V118" i="9" s="1"/>
  <c r="D10" i="9"/>
  <c r="J10" i="9" s="1"/>
  <c r="W10" i="9" s="1"/>
  <c r="E12" i="9"/>
  <c r="K12" i="9" s="1"/>
  <c r="V12" i="9" s="1"/>
  <c r="C25" i="9"/>
  <c r="I25" i="9" s="1"/>
  <c r="D40" i="9"/>
  <c r="J40" i="9" s="1"/>
  <c r="C7" i="9"/>
  <c r="I7" i="9" s="1"/>
  <c r="V8" i="9"/>
  <c r="X8" i="9"/>
  <c r="C15" i="9"/>
  <c r="I15" i="9" s="1"/>
  <c r="W15" i="9" s="1"/>
  <c r="C21" i="9"/>
  <c r="I21" i="9" s="1"/>
  <c r="D25" i="9"/>
  <c r="J25" i="9" s="1"/>
  <c r="C29" i="9"/>
  <c r="I29" i="9" s="1"/>
  <c r="D52" i="9"/>
  <c r="J52" i="9" s="1"/>
  <c r="E55" i="9"/>
  <c r="K55" i="9" s="1"/>
  <c r="V55" i="9" s="1"/>
  <c r="D66" i="9"/>
  <c r="J66" i="9" s="1"/>
  <c r="D69" i="9"/>
  <c r="J69" i="9" s="1"/>
  <c r="D90" i="9"/>
  <c r="J90" i="9" s="1"/>
  <c r="W90" i="9" s="1"/>
  <c r="E100" i="9"/>
  <c r="K100" i="9" s="1"/>
  <c r="V100" i="9" s="1"/>
  <c r="D110" i="9"/>
  <c r="J110" i="9" s="1"/>
  <c r="D111" i="9"/>
  <c r="J111" i="9" s="1"/>
  <c r="D122" i="9"/>
  <c r="J122" i="9" s="1"/>
  <c r="W122" i="9" s="1"/>
  <c r="E10" i="9"/>
  <c r="K10" i="9" s="1"/>
  <c r="V10" i="9" s="1"/>
  <c r="C84" i="9"/>
  <c r="I84" i="9" s="1"/>
  <c r="W84" i="9" s="1"/>
  <c r="D55" i="9"/>
  <c r="J55" i="9" s="1"/>
  <c r="E15" i="9"/>
  <c r="K15" i="9" s="1"/>
  <c r="V15" i="9" s="1"/>
  <c r="D16" i="9"/>
  <c r="J16" i="9" s="1"/>
  <c r="W16" i="9" s="1"/>
  <c r="D19" i="9"/>
  <c r="J19" i="9" s="1"/>
  <c r="D20" i="9"/>
  <c r="J20" i="9" s="1"/>
  <c r="W20" i="9" s="1"/>
  <c r="E21" i="9"/>
  <c r="K21" i="9" s="1"/>
  <c r="V21" i="9" s="1"/>
  <c r="E25" i="9"/>
  <c r="K25" i="9" s="1"/>
  <c r="V25" i="9" s="1"/>
  <c r="D29" i="9"/>
  <c r="J29" i="9" s="1"/>
  <c r="C33" i="9"/>
  <c r="I33" i="9" s="1"/>
  <c r="D42" i="9"/>
  <c r="J42" i="9" s="1"/>
  <c r="E52" i="9"/>
  <c r="K52" i="9" s="1"/>
  <c r="V52" i="9" s="1"/>
  <c r="C64" i="9"/>
  <c r="I64" i="9" s="1"/>
  <c r="E69" i="9"/>
  <c r="K69" i="9" s="1"/>
  <c r="V69" i="9" s="1"/>
  <c r="C94" i="9"/>
  <c r="I94" i="9" s="1"/>
  <c r="E111" i="9"/>
  <c r="K111" i="9" s="1"/>
  <c r="V111" i="9" s="1"/>
  <c r="D117" i="9"/>
  <c r="J117" i="9" s="1"/>
  <c r="AA2" i="9"/>
  <c r="X10" i="9"/>
  <c r="C3" i="9"/>
  <c r="I3" i="9" s="1"/>
  <c r="X23" i="9"/>
  <c r="E16" i="9"/>
  <c r="K16" i="9" s="1"/>
  <c r="V16" i="9" s="1"/>
  <c r="V17" i="9"/>
  <c r="E20" i="9"/>
  <c r="K20" i="9" s="1"/>
  <c r="V20" i="9" s="1"/>
  <c r="E29" i="9"/>
  <c r="K29" i="9" s="1"/>
  <c r="V29" i="9" s="1"/>
  <c r="D33" i="9"/>
  <c r="J33" i="9" s="1"/>
  <c r="E64" i="9"/>
  <c r="K64" i="9" s="1"/>
  <c r="V64" i="9" s="1"/>
  <c r="D87" i="9"/>
  <c r="J87" i="9" s="1"/>
  <c r="E117" i="9"/>
  <c r="K117" i="9" s="1"/>
  <c r="V117" i="9" s="1"/>
  <c r="E120" i="9"/>
  <c r="K120" i="9" s="1"/>
  <c r="V120" i="9" s="1"/>
  <c r="Z2" i="9"/>
  <c r="V18" i="9"/>
  <c r="V24" i="9"/>
  <c r="V28" i="9"/>
  <c r="V37" i="9"/>
  <c r="V32" i="9"/>
  <c r="V41" i="9"/>
  <c r="V36" i="9"/>
  <c r="X121" i="9"/>
  <c r="E121" i="9"/>
  <c r="K121" i="9" s="1"/>
  <c r="V121" i="9" s="1"/>
  <c r="D121" i="9"/>
  <c r="J121" i="9" s="1"/>
  <c r="C121" i="9"/>
  <c r="I121" i="9" s="1"/>
  <c r="D3" i="9"/>
  <c r="J3" i="9" s="1"/>
  <c r="D5" i="9"/>
  <c r="J5" i="9" s="1"/>
  <c r="W5" i="9" s="1"/>
  <c r="D7" i="9"/>
  <c r="J7" i="9" s="1"/>
  <c r="W7" i="9" s="1"/>
  <c r="D9" i="9"/>
  <c r="J9" i="9" s="1"/>
  <c r="D11" i="9"/>
  <c r="J11" i="9" s="1"/>
  <c r="D21" i="9"/>
  <c r="J21" i="9" s="1"/>
  <c r="D65" i="9"/>
  <c r="J65" i="9" s="1"/>
  <c r="C65" i="9"/>
  <c r="I65" i="9" s="1"/>
  <c r="X65" i="9"/>
  <c r="E65" i="9"/>
  <c r="K65" i="9" s="1"/>
  <c r="V65" i="9" s="1"/>
  <c r="X103" i="9"/>
  <c r="C103" i="9"/>
  <c r="I103" i="9" s="1"/>
  <c r="E103" i="9"/>
  <c r="K103" i="9" s="1"/>
  <c r="V103" i="9" s="1"/>
  <c r="D103" i="9"/>
  <c r="J103" i="9" s="1"/>
  <c r="C106" i="9"/>
  <c r="I106" i="9" s="1"/>
  <c r="X106" i="9"/>
  <c r="E106" i="9"/>
  <c r="K106" i="9" s="1"/>
  <c r="V106" i="9" s="1"/>
  <c r="D106" i="9"/>
  <c r="J106" i="9" s="1"/>
  <c r="E5" i="9"/>
  <c r="K5" i="9" s="1"/>
  <c r="V5" i="9" s="1"/>
  <c r="C46" i="9"/>
  <c r="I46" i="9" s="1"/>
  <c r="X46" i="9"/>
  <c r="C58" i="9"/>
  <c r="I58" i="9" s="1"/>
  <c r="E14" i="9"/>
  <c r="K14" i="9" s="1"/>
  <c r="V14" i="9" s="1"/>
  <c r="C17" i="9"/>
  <c r="I17" i="9" s="1"/>
  <c r="C22" i="9"/>
  <c r="I22" i="9" s="1"/>
  <c r="X22" i="9"/>
  <c r="C26" i="9"/>
  <c r="I26" i="9" s="1"/>
  <c r="X26" i="9"/>
  <c r="C30" i="9"/>
  <c r="I30" i="9" s="1"/>
  <c r="X30" i="9"/>
  <c r="C34" i="9"/>
  <c r="I34" i="9" s="1"/>
  <c r="X34" i="9"/>
  <c r="C38" i="9"/>
  <c r="I38" i="9" s="1"/>
  <c r="X38" i="9"/>
  <c r="C42" i="9"/>
  <c r="I42" i="9" s="1"/>
  <c r="X42" i="9"/>
  <c r="C47" i="9"/>
  <c r="I47" i="9" s="1"/>
  <c r="D58" i="9"/>
  <c r="J58" i="9" s="1"/>
  <c r="D17" i="9"/>
  <c r="J17" i="9" s="1"/>
  <c r="D22" i="9"/>
  <c r="J22" i="9" s="1"/>
  <c r="D26" i="9"/>
  <c r="J26" i="9" s="1"/>
  <c r="D30" i="9"/>
  <c r="J30" i="9" s="1"/>
  <c r="D34" i="9"/>
  <c r="J34" i="9" s="1"/>
  <c r="D38" i="9"/>
  <c r="J38" i="9" s="1"/>
  <c r="D46" i="9"/>
  <c r="J46" i="9" s="1"/>
  <c r="D47" i="9"/>
  <c r="J47" i="9" s="1"/>
  <c r="D48" i="9"/>
  <c r="J48" i="9" s="1"/>
  <c r="C48" i="9"/>
  <c r="I48" i="9" s="1"/>
  <c r="E58" i="9"/>
  <c r="K58" i="9" s="1"/>
  <c r="V58" i="9" s="1"/>
  <c r="X13" i="9"/>
  <c r="E48" i="9"/>
  <c r="K48" i="9" s="1"/>
  <c r="V48" i="9" s="1"/>
  <c r="C49" i="9"/>
  <c r="I49" i="9" s="1"/>
  <c r="X51" i="9"/>
  <c r="C51" i="9"/>
  <c r="I51" i="9" s="1"/>
  <c r="W51" i="9" s="1"/>
  <c r="V78" i="9"/>
  <c r="X88" i="9"/>
  <c r="E88" i="9"/>
  <c r="K88" i="9" s="1"/>
  <c r="V88" i="9" s="1"/>
  <c r="D88" i="9"/>
  <c r="J88" i="9" s="1"/>
  <c r="C88" i="9"/>
  <c r="I88" i="9" s="1"/>
  <c r="X91" i="9"/>
  <c r="E91" i="9"/>
  <c r="K91" i="9" s="1"/>
  <c r="V91" i="9" s="1"/>
  <c r="D91" i="9"/>
  <c r="J91" i="9" s="1"/>
  <c r="C91" i="9"/>
  <c r="I91" i="9" s="1"/>
  <c r="E3" i="9"/>
  <c r="K3" i="9" s="1"/>
  <c r="V3" i="9" s="1"/>
  <c r="C13" i="9"/>
  <c r="I13" i="9" s="1"/>
  <c r="W13" i="9" s="1"/>
  <c r="X16" i="9"/>
  <c r="D49" i="9"/>
  <c r="J49" i="9" s="1"/>
  <c r="D61" i="9"/>
  <c r="J61" i="9" s="1"/>
  <c r="C61" i="9"/>
  <c r="I61" i="9" s="1"/>
  <c r="X61" i="9"/>
  <c r="E61" i="9"/>
  <c r="K61" i="9" s="1"/>
  <c r="V61" i="9" s="1"/>
  <c r="E7" i="9"/>
  <c r="K7" i="9" s="1"/>
  <c r="V7" i="9" s="1"/>
  <c r="E11" i="9"/>
  <c r="K11" i="9" s="1"/>
  <c r="V11" i="9" s="1"/>
  <c r="C24" i="9"/>
  <c r="I24" i="9" s="1"/>
  <c r="X24" i="9"/>
  <c r="C28" i="9"/>
  <c r="I28" i="9" s="1"/>
  <c r="W28" i="9" s="1"/>
  <c r="X28" i="9"/>
  <c r="C32" i="9"/>
  <c r="I32" i="9" s="1"/>
  <c r="W32" i="9" s="1"/>
  <c r="X32" i="9"/>
  <c r="C36" i="9"/>
  <c r="I36" i="9" s="1"/>
  <c r="X36" i="9"/>
  <c r="C40" i="9"/>
  <c r="I40" i="9" s="1"/>
  <c r="X40" i="9"/>
  <c r="C44" i="9"/>
  <c r="I44" i="9" s="1"/>
  <c r="W44" i="9" s="1"/>
  <c r="X44" i="9"/>
  <c r="E49" i="9"/>
  <c r="K49" i="9" s="1"/>
  <c r="V49" i="9" s="1"/>
  <c r="C54" i="9"/>
  <c r="I54" i="9" s="1"/>
  <c r="W54" i="9" s="1"/>
  <c r="X54" i="9"/>
  <c r="V57" i="9"/>
  <c r="V59" i="9"/>
  <c r="D64" i="9"/>
  <c r="J64" i="9" s="1"/>
  <c r="W64" i="9" s="1"/>
  <c r="X85" i="9"/>
  <c r="E85" i="9"/>
  <c r="K85" i="9" s="1"/>
  <c r="V85" i="9" s="1"/>
  <c r="D85" i="9"/>
  <c r="J85" i="9" s="1"/>
  <c r="C85" i="9"/>
  <c r="I85" i="9" s="1"/>
  <c r="W80" i="9"/>
  <c r="X89" i="9"/>
  <c r="E89" i="9"/>
  <c r="K89" i="9" s="1"/>
  <c r="V89" i="9" s="1"/>
  <c r="X79" i="9"/>
  <c r="C79" i="9"/>
  <c r="I79" i="9" s="1"/>
  <c r="V80" i="9"/>
  <c r="C82" i="9"/>
  <c r="I82" i="9" s="1"/>
  <c r="X82" i="9"/>
  <c r="D96" i="9"/>
  <c r="J96" i="9" s="1"/>
  <c r="C96" i="9"/>
  <c r="I96" i="9" s="1"/>
  <c r="X96" i="9"/>
  <c r="V105" i="9"/>
  <c r="C59" i="9"/>
  <c r="I59" i="9" s="1"/>
  <c r="X59" i="9"/>
  <c r="E66" i="9"/>
  <c r="K66" i="9" s="1"/>
  <c r="V66" i="9" s="1"/>
  <c r="C69" i="9"/>
  <c r="I69" i="9" s="1"/>
  <c r="D76" i="9"/>
  <c r="J76" i="9" s="1"/>
  <c r="C76" i="9"/>
  <c r="I76" i="9" s="1"/>
  <c r="X76" i="9"/>
  <c r="D83" i="9"/>
  <c r="J83" i="9" s="1"/>
  <c r="W83" i="9" s="1"/>
  <c r="E86" i="9"/>
  <c r="K86" i="9" s="1"/>
  <c r="V86" i="9" s="1"/>
  <c r="C97" i="9"/>
  <c r="I97" i="9" s="1"/>
  <c r="D82" i="9"/>
  <c r="J82" i="9" s="1"/>
  <c r="E83" i="9"/>
  <c r="K83" i="9" s="1"/>
  <c r="V83" i="9" s="1"/>
  <c r="D97" i="9"/>
  <c r="J97" i="9" s="1"/>
  <c r="E82" i="9"/>
  <c r="K82" i="9" s="1"/>
  <c r="V82" i="9" s="1"/>
  <c r="E96" i="9"/>
  <c r="K96" i="9" s="1"/>
  <c r="V96" i="9" s="1"/>
  <c r="E97" i="9"/>
  <c r="K97" i="9" s="1"/>
  <c r="V97" i="9" s="1"/>
  <c r="E68" i="9"/>
  <c r="K68" i="9" s="1"/>
  <c r="V68" i="9" s="1"/>
  <c r="D71" i="9"/>
  <c r="J71" i="9" s="1"/>
  <c r="W71" i="9" s="1"/>
  <c r="C74" i="9"/>
  <c r="I74" i="9" s="1"/>
  <c r="E76" i="9"/>
  <c r="K76" i="9" s="1"/>
  <c r="V76" i="9" s="1"/>
  <c r="E77" i="9"/>
  <c r="K77" i="9" s="1"/>
  <c r="V77" i="9" s="1"/>
  <c r="D79" i="9"/>
  <c r="J79" i="9" s="1"/>
  <c r="D94" i="9"/>
  <c r="J94" i="9" s="1"/>
  <c r="W94" i="9" s="1"/>
  <c r="W109" i="9"/>
  <c r="E53" i="9"/>
  <c r="K53" i="9" s="1"/>
  <c r="V53" i="9" s="1"/>
  <c r="D63" i="9"/>
  <c r="J63" i="9" s="1"/>
  <c r="C63" i="9"/>
  <c r="I63" i="9" s="1"/>
  <c r="X63" i="9"/>
  <c r="W68" i="9"/>
  <c r="E71" i="9"/>
  <c r="K71" i="9" s="1"/>
  <c r="V71" i="9" s="1"/>
  <c r="D74" i="9"/>
  <c r="J74" i="9" s="1"/>
  <c r="E79" i="9"/>
  <c r="K79" i="9" s="1"/>
  <c r="V79" i="9" s="1"/>
  <c r="E94" i="9"/>
  <c r="K94" i="9" s="1"/>
  <c r="V94" i="9" s="1"/>
  <c r="W102" i="9"/>
  <c r="C57" i="9"/>
  <c r="I57" i="9" s="1"/>
  <c r="X57" i="9"/>
  <c r="E74" i="9"/>
  <c r="K74" i="9" s="1"/>
  <c r="V74" i="9" s="1"/>
  <c r="X109" i="9"/>
  <c r="E109" i="9"/>
  <c r="K109" i="9" s="1"/>
  <c r="V109" i="9" s="1"/>
  <c r="V114" i="9"/>
  <c r="C108" i="9"/>
  <c r="I108" i="9" s="1"/>
  <c r="E99" i="9"/>
  <c r="K99" i="9" s="1"/>
  <c r="V99" i="9" s="1"/>
  <c r="D108" i="9"/>
  <c r="J108" i="9" s="1"/>
  <c r="C111" i="9"/>
  <c r="I111" i="9" s="1"/>
  <c r="C114" i="9"/>
  <c r="I114" i="9" s="1"/>
  <c r="C120" i="9"/>
  <c r="I120" i="9" s="1"/>
  <c r="D114" i="9"/>
  <c r="J114" i="9" s="1"/>
  <c r="C117" i="9"/>
  <c r="I117" i="9" s="1"/>
  <c r="D120" i="9"/>
  <c r="J120" i="9" s="1"/>
  <c r="X116" i="9"/>
  <c r="C67" i="9"/>
  <c r="I67" i="9" s="1"/>
  <c r="C70" i="9"/>
  <c r="I70" i="9" s="1"/>
  <c r="W70" i="9" s="1"/>
  <c r="E75" i="9"/>
  <c r="K75" i="9" s="1"/>
  <c r="V75" i="9" s="1"/>
  <c r="C87" i="9"/>
  <c r="I87" i="9" s="1"/>
  <c r="E95" i="9"/>
  <c r="K95" i="9" s="1"/>
  <c r="V95" i="9" s="1"/>
  <c r="X102" i="9"/>
  <c r="C107" i="9"/>
  <c r="I107" i="9" s="1"/>
  <c r="W107" i="9" s="1"/>
  <c r="E115" i="9"/>
  <c r="K115" i="9" s="1"/>
  <c r="V115" i="9" s="1"/>
  <c r="C73" i="9"/>
  <c r="I73" i="9" s="1"/>
  <c r="C116" i="9"/>
  <c r="I116" i="9" s="1"/>
  <c r="W116" i="9" s="1"/>
  <c r="C99" i="9"/>
  <c r="I99" i="9" s="1"/>
  <c r="W99" i="9" s="1"/>
  <c r="E107" i="9"/>
  <c r="K107" i="9" s="1"/>
  <c r="V107" i="9" s="1"/>
  <c r="C119" i="9"/>
  <c r="I119" i="9" s="1"/>
  <c r="W19" i="9" l="1"/>
  <c r="W37" i="9"/>
  <c r="W67" i="9"/>
  <c r="W105" i="9"/>
  <c r="W85" i="9"/>
  <c r="W119" i="9"/>
  <c r="W121" i="9"/>
  <c r="W75" i="9"/>
  <c r="W117" i="9"/>
  <c r="W112" i="9"/>
  <c r="W45" i="9"/>
  <c r="W11" i="9"/>
  <c r="W92" i="9"/>
  <c r="W36" i="9"/>
  <c r="W65" i="9"/>
  <c r="W106" i="9"/>
  <c r="W66" i="9"/>
  <c r="W40" i="9"/>
  <c r="W49" i="9"/>
  <c r="W58" i="9"/>
  <c r="W100" i="9"/>
  <c r="W21" i="9"/>
  <c r="W35" i="9"/>
  <c r="W96" i="9"/>
  <c r="W61" i="9"/>
  <c r="W88" i="9"/>
  <c r="W4" i="9"/>
  <c r="W50" i="9"/>
  <c r="W76" i="9"/>
  <c r="W98" i="9"/>
  <c r="W41" i="9"/>
  <c r="W77" i="9"/>
  <c r="W110" i="9"/>
  <c r="W52" i="9"/>
  <c r="W73" i="9"/>
  <c r="W82" i="9"/>
  <c r="W48" i="9"/>
  <c r="W115" i="9"/>
  <c r="W97" i="9"/>
  <c r="W24" i="9"/>
  <c r="W103" i="9"/>
  <c r="W6" i="9"/>
  <c r="W111" i="9"/>
  <c r="W57" i="9"/>
  <c r="W9" i="9"/>
  <c r="W86" i="9"/>
  <c r="W118" i="9"/>
  <c r="W81" i="9"/>
  <c r="W25" i="9"/>
  <c r="W62" i="9"/>
  <c r="W29" i="9"/>
  <c r="W53" i="9"/>
  <c r="W108" i="9"/>
  <c r="W91" i="9"/>
  <c r="W87" i="9"/>
  <c r="W55" i="9"/>
  <c r="W95" i="9"/>
  <c r="W33" i="9"/>
  <c r="W63" i="9"/>
  <c r="W46" i="9"/>
  <c r="W3" i="9"/>
  <c r="W59" i="9"/>
  <c r="W113" i="9"/>
  <c r="W69" i="9"/>
  <c r="W60" i="9"/>
  <c r="W120" i="9"/>
  <c r="W114" i="9"/>
  <c r="W42" i="9"/>
  <c r="W79" i="9"/>
  <c r="W17" i="9"/>
  <c r="W74" i="9"/>
  <c r="W34" i="9"/>
  <c r="W22" i="9"/>
  <c r="W38" i="9"/>
  <c r="W30" i="9"/>
  <c r="W47" i="9"/>
  <c r="W26" i="9"/>
</calcChain>
</file>

<file path=xl/sharedStrings.xml><?xml version="1.0" encoding="utf-8"?>
<sst xmlns="http://schemas.openxmlformats.org/spreadsheetml/2006/main" count="637" uniqueCount="341">
  <si>
    <t>מס</t>
  </si>
  <si>
    <t>מטרה</t>
  </si>
  <si>
    <t>Teen</t>
  </si>
  <si>
    <t>תגובה</t>
  </si>
  <si>
    <t>טעות</t>
  </si>
  <si>
    <t>אחר</t>
  </si>
  <si>
    <t xml:space="preserve">אורך
(ספרות) </t>
  </si>
  <si>
    <t>שש מאות שבעים וארבע</t>
  </si>
  <si>
    <t>חמשת אלפים מאתיים שלושים</t>
  </si>
  <si>
    <t>חמישים וארבעה אלף מאתיים שבעים</t>
  </si>
  <si>
    <t>תשע מאות אלף ארבעים וחמש</t>
  </si>
  <si>
    <t>שבעים אלף ארבע מאות ושש</t>
  </si>
  <si>
    <t>תשע מאות ארבעים אלף שמונים</t>
  </si>
  <si>
    <t>חמש מאות אלף ארבע מאות ותשע</t>
  </si>
  <si>
    <t>עשרים אלף חמש מאות שישים וארבע</t>
  </si>
  <si>
    <t>חמשת אלפים שבע מאות ושלוש</t>
  </si>
  <si>
    <t>עשרים אלף שבע מאות ארבעים ושמונה</t>
  </si>
  <si>
    <t>שלושים ושניים אלף שבעים וחמש</t>
  </si>
  <si>
    <t>שבע מאות חמישים ותשע</t>
  </si>
  <si>
    <t>שמונת אלפים חמישים ושבע</t>
  </si>
  <si>
    <t>שבע מאות שישים אלף תשע מאות ושלוש עשרה</t>
  </si>
  <si>
    <t>תשעים ושלושה אלף וחמש</t>
  </si>
  <si>
    <t>חמש מאות ושבעה אלף תשעים</t>
  </si>
  <si>
    <t>שישים אלף שמונה מאות שבעים</t>
  </si>
  <si>
    <t>שש מאות אלף שבע מאות עשרים</t>
  </si>
  <si>
    <t>שלושת אלפים שש מאות עשרים וארבע</t>
  </si>
  <si>
    <t>ארבעים וחמישה אלף תשעים</t>
  </si>
  <si>
    <t>שמונת אלפים חמש מאות שבעים ושלוש</t>
  </si>
  <si>
    <t>תשעת אלפים שלוש מאות ארבעים</t>
  </si>
  <si>
    <t>חמש מאות שמונים ותשעה אלף שבע מאות</t>
  </si>
  <si>
    <t>שמונת אלפים שלוש מאות וארבע</t>
  </si>
  <si>
    <t>שמונה מאות ותשעה אלף חמישים ושש</t>
  </si>
  <si>
    <t>תשע מאות אלף ושש</t>
  </si>
  <si>
    <t>חמשת אלפים ותשע</t>
  </si>
  <si>
    <t>ארבע מאות ושש</t>
  </si>
  <si>
    <t>שש מאות שבעים אלף שלוש מאות עשרים</t>
  </si>
  <si>
    <t>תשעת אלפים ושתיים</t>
  </si>
  <si>
    <t>אורך
(מילות
מספר)</t>
  </si>
  <si>
    <t>אלפיים שמונים ושבע</t>
  </si>
  <si>
    <t>שבע מאות שמונים ושלושה אלף תשע מאות</t>
  </si>
  <si>
    <t>אלפיים ושלוש</t>
  </si>
  <si>
    <t>תשע מאות וחמישה אלף ארבעים</t>
  </si>
  <si>
    <t>ארבעת אלפים שבע מאות חמישים ושש</t>
  </si>
  <si>
    <t>שבעת אלפים תשעים</t>
  </si>
  <si>
    <t>ארבע מאות ושבעה אלף שלוש מאות תשעים</t>
  </si>
  <si>
    <t>ארבעים ותשע אלף עשרים</t>
  </si>
  <si>
    <t>חמש מאות שישים אלף שבע מאות ותשע</t>
  </si>
  <si>
    <t>ששת אלפים שלושים ושתיים</t>
  </si>
  <si>
    <t>שמונה מאות חמישים אלף עשרים ושש</t>
  </si>
  <si>
    <t>שלושת אלפים ארבע מאות תשעים ושמונה</t>
  </si>
  <si>
    <t>חמשת אלפים שש מאות ושמונה עשרה</t>
  </si>
  <si>
    <t>שבעים ושישה אלף ושלוש</t>
  </si>
  <si>
    <t>שלוש מאות אלף מאתיים חמישים וארבע</t>
  </si>
  <si>
    <t>חמישים ותשעה אלף שמונה מאות שלושים</t>
  </si>
  <si>
    <t>שמונה מאות ושתים עשרה</t>
  </si>
  <si>
    <t>ארבעים אלף תשעים ושבע</t>
  </si>
  <si>
    <t>שמונים וארבעה אלף שבע מאות ושתיים</t>
  </si>
  <si>
    <t>מאתיים וחמישה אלף ושבע</t>
  </si>
  <si>
    <t>אלפיים תשעים</t>
  </si>
  <si>
    <t>שמונים אלף ארבע מאות ושבע</t>
  </si>
  <si>
    <t>ששת אלפים מאתיים ושלוש עשרה</t>
  </si>
  <si>
    <t>שבעים אלף שלושים</t>
  </si>
  <si>
    <t>שמונה מאות אלף ארבע מאות תשעים ושש</t>
  </si>
  <si>
    <t>תשעת אלפים עשרים ושש</t>
  </si>
  <si>
    <t>שמונים ושלושה אלף ארבע מאות ושש עשרה</t>
  </si>
  <si>
    <t>ארבע מאות חמישים</t>
  </si>
  <si>
    <t>עשרים אלף שמונים ושלוש</t>
  </si>
  <si>
    <t>שלושים ושבעה אלף שש מאות וחמש</t>
  </si>
  <si>
    <t>מאתיים ושלוש</t>
  </si>
  <si>
    <t>חמשת אלפים ארבע מאות ושתים עשרה</t>
  </si>
  <si>
    <t>ארבע מאות ותשעה אלף ושש</t>
  </si>
  <si>
    <t xml:space="preserve">עשרים אלף חמישים ושש </t>
  </si>
  <si>
    <t>שלושת אלפים שמונה מאות שישים וארבע</t>
  </si>
  <si>
    <t>ארבע מאות אלף שש מאות שמונים</t>
  </si>
  <si>
    <t>עשרים ושמונה אלף וארבע</t>
  </si>
  <si>
    <t>תשעים ושבעה אלף שש מאות ושלוש עשרה</t>
  </si>
  <si>
    <t>שלושים אלף שבעים</t>
  </si>
  <si>
    <t>תשעים אלף שמונה מאות וארבע</t>
  </si>
  <si>
    <t>שלוש מאות וחמישה אלף ושתיים</t>
  </si>
  <si>
    <t>ששת אלפים תשעים וארבע</t>
  </si>
  <si>
    <t>שבע מאות שלושים אלף ושתיים</t>
  </si>
  <si>
    <t>ארבעים ושישה אלף תשעים ושתיים</t>
  </si>
  <si>
    <t>תשע מאות ושבעה אלף ארבע מאות וחמש עשרה</t>
  </si>
  <si>
    <t>ששת אלפים ושמונה</t>
  </si>
  <si>
    <t>שמונה מאות עשרים אלף ותשע</t>
  </si>
  <si>
    <t>תשעים וארבעה אלף שישים</t>
  </si>
  <si>
    <t>ארבע מאות תשעים וחמש</t>
  </si>
  <si>
    <t>שלושים אלף עשרים</t>
  </si>
  <si>
    <t>תשעים ושישה אלף ארבע מאות שבעים</t>
  </si>
  <si>
    <t>שש מאות וחמישה אלף שלושים</t>
  </si>
  <si>
    <t>חמשת אלפים עשרים ותשע</t>
  </si>
  <si>
    <t>שבע מאות ארבעים ושמונה אלף שש מאות</t>
  </si>
  <si>
    <t>שישים אלף שבע מאות שלושים</t>
  </si>
  <si>
    <t>שמונת אלפים שש מאות ושלוש</t>
  </si>
  <si>
    <t>חמישים ושבעה אלף מאתיים ושמונה עשרה</t>
  </si>
  <si>
    <t>שש מאות שלושים אלף עשרים</t>
  </si>
  <si>
    <t>חמשת אלפים מאתיים תשעים ושבע</t>
  </si>
  <si>
    <t>שמונת אלפים שש מאות עשרים ותשע</t>
  </si>
  <si>
    <t>חמישים ושלושה אלף שמונה מאות ושתיים</t>
  </si>
  <si>
    <t>ששת אלפים שמונה מאות שלושים</t>
  </si>
  <si>
    <t>שבע מאות שישים ושלושה אלף תשע מאות</t>
  </si>
  <si>
    <t>ארבעת אלפים שלושים</t>
  </si>
  <si>
    <t>שלושת אלפים שמונה מאות עשרים</t>
  </si>
  <si>
    <t>שבע מאות תשעים אלף חמש מאות ושתיים</t>
  </si>
  <si>
    <t>שבעים אלף מאתיים תשעים</t>
  </si>
  <si>
    <t>מאתיים שמונים אלף שישים וארבע</t>
  </si>
  <si>
    <t>שמונת אלפים חמישים</t>
  </si>
  <si>
    <t>תשעים אלף ארבע מאות ושבע</t>
  </si>
  <si>
    <t>ארבעת אלפים שישים ותשע</t>
  </si>
  <si>
    <t>שש מאות ושלושה אלף שמונה מאות ארבעים</t>
  </si>
  <si>
    <t>שבעים ושניים אלף שלושים</t>
  </si>
  <si>
    <t>שבעת אלפים תשע מאות שישים וחמש</t>
  </si>
  <si>
    <t>שש מאות ושמונה אלף חמישים ושתיים</t>
  </si>
  <si>
    <t>מאתיים וחמישה אלף שמונים ותשע</t>
  </si>
  <si>
    <t>תשע מאות ושלוש</t>
  </si>
  <si>
    <t>שלושת אלפים ושבע</t>
  </si>
  <si>
    <t>עשרים ושמונה אלף וחמש</t>
  </si>
  <si>
    <t>ארבע מאות אלף תשע מאות ושבע</t>
  </si>
  <si>
    <t>שישים וארבעה אלף שמונים ותשע</t>
  </si>
  <si>
    <t>מאתיים אלף שמונה מאות וחמש עשרה</t>
  </si>
  <si>
    <t>שמונה מאות עשרים</t>
  </si>
  <si>
    <t>שלושים אלף ארבעים וחמש</t>
  </si>
  <si>
    <t>שלוש מאות ושניים אלף ארבע מאות ושבע</t>
  </si>
  <si>
    <t>אלפיים שלושים ושמונה</t>
  </si>
  <si>
    <t>ארבע מאות אלף חמש מאות שבעים ושתיים</t>
  </si>
  <si>
    <t>שלושים אלף שש מאות תשעים וחמש</t>
  </si>
  <si>
    <t>שלושת אלפים תשע מאות ושבע</t>
  </si>
  <si>
    <t>מטרה- מילות מספר</t>
  </si>
  <si>
    <t>עומס זיכרון 
(מעל 4 מילות מספר)</t>
  </si>
  <si>
    <t>הוספה 1-9</t>
  </si>
  <si>
    <t>השמטה 1-9</t>
  </si>
  <si>
    <t xml:space="preserve">שלשות </t>
  </si>
  <si>
    <t xml:space="preserve">היסוס לפני 0 </t>
  </si>
  <si>
    <t>היסוס אחר</t>
  </si>
  <si>
    <t>קטגוריה 1X</t>
  </si>
  <si>
    <t>d6</t>
  </si>
  <si>
    <t>d5</t>
  </si>
  <si>
    <t>d4</t>
  </si>
  <si>
    <t>d3</t>
  </si>
  <si>
    <t>d2</t>
  </si>
  <si>
    <t>d1</t>
  </si>
  <si>
    <t>z6</t>
  </si>
  <si>
    <t>z5</t>
  </si>
  <si>
    <t>z4</t>
  </si>
  <si>
    <t>z3</t>
  </si>
  <si>
    <t>z2</t>
  </si>
  <si>
    <t>z1</t>
  </si>
  <si>
    <t xml:space="preserve">כמה
 אפסים </t>
  </si>
  <si>
    <t>רצף
 אפסים</t>
  </si>
  <si>
    <t>0 בסוף 
שלשה</t>
  </si>
  <si>
    <t>0 באמצע</t>
  </si>
  <si>
    <t>אחר לא מבנה</t>
  </si>
  <si>
    <t>תשעת אלפים מאתיים וארבע</t>
  </si>
  <si>
    <t>ששת אלפים וחמש</t>
  </si>
  <si>
    <t>אלפיים שש מאות</t>
  </si>
  <si>
    <t>חמשת אלפים ושבע</t>
  </si>
  <si>
    <t>שלושים אלף שמונה מאות</t>
  </si>
  <si>
    <t>אלפיים ארבע מאות וחמש</t>
  </si>
  <si>
    <t>שמונת אלפים ארבעים</t>
  </si>
  <si>
    <t>שש מאות שלושים</t>
  </si>
  <si>
    <t>תשע מאות אלף שמונים</t>
  </si>
  <si>
    <t>חמשת אלפים שמונה מאות</t>
  </si>
  <si>
    <t>שבעת אלפים תשע מאות</t>
  </si>
  <si>
    <t>חמש מאות אלף שישים</t>
  </si>
  <si>
    <t>ארבעת אלפים ושתיים</t>
  </si>
  <si>
    <t>ששת אלפים שבע מאות</t>
  </si>
  <si>
    <t>אלפיים שמונים ושלוש</t>
  </si>
  <si>
    <t>שמונה מאות וארבע</t>
  </si>
  <si>
    <t>שש מאות אלף ארבעים</t>
  </si>
  <si>
    <t>שמונים אלף ותשע</t>
  </si>
  <si>
    <t>שבע מאות אלף ושש</t>
  </si>
  <si>
    <t>ארבעת אלפים תשע מאות שלושים</t>
  </si>
  <si>
    <t>שלושת אלפים שש מאות עשרים</t>
  </si>
  <si>
    <t>ארבע מאות אלף שבעים</t>
  </si>
  <si>
    <t>מאתיים שישים</t>
  </si>
  <si>
    <t>שבעת אלפים שמונה מאות ושלוש</t>
  </si>
  <si>
    <t>שלושים אלף ארבע מאות</t>
  </si>
  <si>
    <t>שמונים אלף חמש מאות</t>
  </si>
  <si>
    <t>ששת אלפים ארבעים</t>
  </si>
  <si>
    <t>אלפיים שש מאות ושמונה</t>
  </si>
  <si>
    <t>תשע מאות אלף וארבע</t>
  </si>
  <si>
    <t>ששת אלפים ושלוש</t>
  </si>
  <si>
    <t>חמשת אלפים שש מאות תשעים</t>
  </si>
  <si>
    <t>תשעת אלפים שבעים ושלוש</t>
  </si>
  <si>
    <t>מאתיים אלף שלושים</t>
  </si>
  <si>
    <t>שמונת אלפים שבע מאות ושלוש</t>
  </si>
  <si>
    <t>אלפיים וארבע</t>
  </si>
  <si>
    <t>שבעים אלף ושתיים</t>
  </si>
  <si>
    <t>עשרים אלף חמישים</t>
  </si>
  <si>
    <t>תשעת אלפים שמונה מאות</t>
  </si>
  <si>
    <t>מאתיים אלף שבעים</t>
  </si>
  <si>
    <t>שלושת אלפים תשעים</t>
  </si>
  <si>
    <t>חמש מאות שישים</t>
  </si>
  <si>
    <t>ארבעת אלפים שמונה מאות</t>
  </si>
  <si>
    <t>שבעים אלף ושש</t>
  </si>
  <si>
    <t>שלוש מאות אלף ותשע</t>
  </si>
  <si>
    <t>שמונה מאות אלף חמש מאות</t>
  </si>
  <si>
    <t>שבעים אלף ותשע</t>
  </si>
  <si>
    <t>חמשת אלפים שישים</t>
  </si>
  <si>
    <t>ארבעת אלפים שלוש מאות חמישים</t>
  </si>
  <si>
    <t>שבע מאות אלף ושתיים</t>
  </si>
  <si>
    <t>שמונים אלף מאתיים</t>
  </si>
  <si>
    <t>אלפיים תשע מאות</t>
  </si>
  <si>
    <t>ארבע מאות אלף שלושים</t>
  </si>
  <si>
    <t>שבעת אלפים שמונה מאות חמישים</t>
  </si>
  <si>
    <t>שמונים אלף חמישים</t>
  </si>
  <si>
    <t>מאתיים אלף ושבע</t>
  </si>
  <si>
    <t>שלוש מאות ושש</t>
  </si>
  <si>
    <t>שבעים אלף ארבעים</t>
  </si>
  <si>
    <t>שישים אלף שלוש מאות</t>
  </si>
  <si>
    <t>תשעת אלפים ארבעים</t>
  </si>
  <si>
    <t>ששת אלפים ושבע</t>
  </si>
  <si>
    <t>חמשת אלפים שמונה מאות שישים</t>
  </si>
  <si>
    <t>תשעת אלפים שבע מאות וארבע</t>
  </si>
  <si>
    <t>מאתיים אלף ושמונה</t>
  </si>
  <si>
    <t>ארבע מאות ושתיים</t>
  </si>
  <si>
    <t>שמונת אלפים שש מאות ושבע</t>
  </si>
  <si>
    <t>עשרים אלף ושש</t>
  </si>
  <si>
    <t>שלוש מאות אלף חמישים</t>
  </si>
  <si>
    <t>שבעת אלפים מאתיים ושמונה</t>
  </si>
  <si>
    <t>שלושים אלף שמונים</t>
  </si>
  <si>
    <t>תשע מאות ארבעים</t>
  </si>
  <si>
    <t>אלפיים שבעים ותשע</t>
  </si>
  <si>
    <t>שישים אלף ארבעים</t>
  </si>
  <si>
    <t>חמשת אלפים ושתיים</t>
  </si>
  <si>
    <t>תשעים אלף שבעים</t>
  </si>
  <si>
    <t>שבעת אלפים חמישים ושש</t>
  </si>
  <si>
    <t>חמש מאות אלף ותשע</t>
  </si>
  <si>
    <t>ארבעת אלפים עשרים</t>
  </si>
  <si>
    <t>שבעת אלפים שלוש מאות</t>
  </si>
  <si>
    <t>אלפיים חמישים</t>
  </si>
  <si>
    <t>שלוש מאות אלף מאתיים</t>
  </si>
  <si>
    <t>שמונת אלפים ותשע</t>
  </si>
  <si>
    <t>שלושת אלפים חמישים</t>
  </si>
  <si>
    <t>שמונים אלף ושבע</t>
  </si>
  <si>
    <t>תשעת אלפים שש מאות</t>
  </si>
  <si>
    <t>ששת אלפים מאתיים ושבע</t>
  </si>
  <si>
    <t>שמונה מאות אלף ארבע מאות</t>
  </si>
  <si>
    <t>שלושת אלפים שבעים וארבע</t>
  </si>
  <si>
    <t>תשע מאות אלף שבע מאות</t>
  </si>
  <si>
    <t>חמשת אלפים שלוש מאות שבעים</t>
  </si>
  <si>
    <t>חמישים אלף ארבע מאות</t>
  </si>
  <si>
    <t>שמונת אלפים מאתיים ארבעים</t>
  </si>
  <si>
    <t>שש מאות אלף שלוש מאות</t>
  </si>
  <si>
    <t>חמשת אלפים שלושים ושמונה</t>
  </si>
  <si>
    <t>חמש מאות אלף וארבע</t>
  </si>
  <si>
    <t>ששת אלפים ארבעים ושתיים</t>
  </si>
  <si>
    <t>תשע מאות אלף חמש מאות</t>
  </si>
  <si>
    <t>שבעים אלף שמונים</t>
  </si>
  <si>
    <t>שלוש מאות אלף ושש</t>
  </si>
  <si>
    <t>ארבעים אלף ושמונה</t>
  </si>
  <si>
    <t>שלושת אלפים ותשע</t>
  </si>
  <si>
    <t>חמש מאות אלף תשע מאות</t>
  </si>
  <si>
    <t>שמונים אלף שבע מאות</t>
  </si>
  <si>
    <t>מאתיים ושבע</t>
  </si>
  <si>
    <t>ארבעים אלף חמש מאות</t>
  </si>
  <si>
    <t>שמונת אלפים תשע מאות עשרים</t>
  </si>
  <si>
    <t>ארבע מאות ושלוש</t>
  </si>
  <si>
    <t>שבעת אלפים שמונים</t>
  </si>
  <si>
    <t>שלושת אלפים שישים</t>
  </si>
  <si>
    <t>תשעים אלף וחמש</t>
  </si>
  <si>
    <t>שש מאות אלף חמישים</t>
  </si>
  <si>
    <t>ארבעת אלפים עשרים וחמש</t>
  </si>
  <si>
    <t>חמישים אלף שמונים</t>
  </si>
  <si>
    <t>ארבע מאות שלושים</t>
  </si>
  <si>
    <t>ששת אלפים חמישים ותשע</t>
  </si>
  <si>
    <t>עשרים אלף תשע מאות</t>
  </si>
  <si>
    <t>ארבעים אלף שמונים</t>
  </si>
  <si>
    <t>תשעת אלפים חמש מאות</t>
  </si>
  <si>
    <t>ארבעים אלף ושתיים</t>
  </si>
  <si>
    <t>xxx</t>
  </si>
  <si>
    <t>xxx0</t>
  </si>
  <si>
    <t>xxxx0</t>
  </si>
  <si>
    <t>x000xx</t>
  </si>
  <si>
    <t>x0x0x</t>
  </si>
  <si>
    <t>xx00x0</t>
  </si>
  <si>
    <t>x00x0x</t>
  </si>
  <si>
    <t>x0xxx</t>
  </si>
  <si>
    <t>xx0x</t>
  </si>
  <si>
    <t>xx0xx</t>
  </si>
  <si>
    <t>x0xx</t>
  </si>
  <si>
    <t>xx0x1x</t>
  </si>
  <si>
    <t>xx00x</t>
  </si>
  <si>
    <t>x0x0x0</t>
  </si>
  <si>
    <t>x0xx0</t>
  </si>
  <si>
    <t>x00xx0</t>
  </si>
  <si>
    <t>xxxx</t>
  </si>
  <si>
    <t>xx0x0</t>
  </si>
  <si>
    <t>xxxx00</t>
  </si>
  <si>
    <t>x0x0xx</t>
  </si>
  <si>
    <t>x0000x</t>
  </si>
  <si>
    <t>x00x</t>
  </si>
  <si>
    <t>x0x</t>
  </si>
  <si>
    <t>xx0xx0</t>
  </si>
  <si>
    <t>x0x0</t>
  </si>
  <si>
    <t>x0xxx0</t>
  </si>
  <si>
    <t>xx0x0x</t>
  </si>
  <si>
    <t>xx00xx</t>
  </si>
  <si>
    <t>xx1x</t>
  </si>
  <si>
    <t>x00xxx</t>
  </si>
  <si>
    <t>xxx0x</t>
  </si>
  <si>
    <t>x1x</t>
  </si>
  <si>
    <t>x00xx</t>
  </si>
  <si>
    <t>x0x00x</t>
  </si>
  <si>
    <t>x00x0</t>
  </si>
  <si>
    <t>xxx1x</t>
  </si>
  <si>
    <t>xx0</t>
  </si>
  <si>
    <t>xx000x</t>
  </si>
  <si>
    <t>x0xx1x</t>
  </si>
  <si>
    <t>x00x1x</t>
  </si>
  <si>
    <t>x0xx0x</t>
  </si>
  <si>
    <t>תבנית</t>
  </si>
  <si>
    <t>שכפול</t>
  </si>
  <si>
    <t xml:space="preserve">מבנה </t>
  </si>
  <si>
    <t>מבנה
אחר</t>
  </si>
  <si>
    <t>טעות 0</t>
  </si>
  <si>
    <t>פירוק/
שרשור</t>
  </si>
  <si>
    <t>סדר
1-9</t>
  </si>
  <si>
    <t>לא הושלם</t>
  </si>
  <si>
    <t xml:space="preserve">החלפה רק 1-9  </t>
  </si>
  <si>
    <t xml:space="preserve">החלפה  </t>
  </si>
  <si>
    <t>שיכול</t>
  </si>
  <si>
    <t>הוספה</t>
  </si>
  <si>
    <t xml:space="preserve">השמטה </t>
  </si>
  <si>
    <t>היסוס</t>
  </si>
  <si>
    <t>מס'</t>
  </si>
  <si>
    <t>אורך</t>
  </si>
  <si>
    <t>מיקום 0</t>
  </si>
  <si>
    <t>תשובה נכונה</t>
  </si>
  <si>
    <t xml:space="preserve">תגובה </t>
  </si>
  <si>
    <t xml:space="preserve">טעות </t>
  </si>
  <si>
    <t>אימון</t>
  </si>
  <si>
    <t xml:space="preserve">התבנית </t>
  </si>
  <si>
    <t>#</t>
  </si>
  <si>
    <t>בלוק</t>
  </si>
  <si>
    <t>#בלוק</t>
  </si>
  <si>
    <t>מס׳ 1</t>
  </si>
  <si>
    <t>מס׳ 2</t>
  </si>
  <si>
    <t>זהה?</t>
  </si>
  <si>
    <t>ספרות</t>
  </si>
  <si>
    <t>הערות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</si>
</sst>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77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7" fillId="3" borderId="4" applyNumberFormat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Font="0" applyBorder="0" applyAlignment="0"/>
    <xf numFmtId="0" fontId="3" fillId="0" borderId="0" applyFont="0" applyFill="0" applyAlignment="0"/>
    <xf numFmtId="0" fontId="2" fillId="6" borderId="5" applyFill="0" applyAlignment="0"/>
    <xf numFmtId="0" fontId="2" fillId="6" borderId="5" applyFill="0" applyAlignment="0"/>
    <xf numFmtId="0" fontId="2" fillId="0" borderId="6" applyFont="0" applyFill="0" applyAlignment="0">
      <alignment horizontal="center"/>
    </xf>
    <xf numFmtId="0" fontId="2" fillId="9" borderId="7" applyFill="0" applyAlignment="0">
      <alignment horizontal="center"/>
    </xf>
    <xf numFmtId="0" fontId="1" fillId="0" borderId="0"/>
    <xf numFmtId="9" fontId="1" fillId="0" borderId="0" applyFont="0" applyFill="0" applyBorder="0" applyAlignment="0" applyProtection="0"/>
    <xf numFmtId="0" fontId="1" fillId="9" borderId="7" applyFill="0" applyAlignment="0">
      <alignment horizontal="center"/>
    </xf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88">
    <xf numFmtId="0" fontId="0" fillId="0" borderId="0" xfId="0"/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5" fillId="0" borderId="0" xfId="1" applyNumberFormat="1" applyFont="1" applyFill="1"/>
    <xf numFmtId="0" fontId="0" fillId="0" borderId="10" xfId="0" applyBorder="1" applyAlignment="1">
      <alignment horizontal="center"/>
    </xf>
    <xf numFmtId="0" fontId="0" fillId="0" borderId="11" xfId="0" applyBorder="1"/>
    <xf numFmtId="165" fontId="0" fillId="0" borderId="0" xfId="1" applyNumberFormat="1" applyFont="1" applyFill="1"/>
    <xf numFmtId="0" fontId="0" fillId="0" borderId="0" xfId="0" applyAlignment="1">
      <alignment horizontal="left" readingOrder="1"/>
    </xf>
    <xf numFmtId="49" fontId="0" fillId="0" borderId="2" xfId="0" applyNumberFormat="1" applyBorder="1" applyAlignment="1">
      <alignment horizontal="left" readingOrder="1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 readingOrder="2"/>
    </xf>
    <xf numFmtId="165" fontId="4" fillId="0" borderId="0" xfId="1" applyNumberFormat="1" applyFont="1" applyFill="1" applyAlignment="1">
      <alignment horizontal="center" readingOrder="2"/>
    </xf>
    <xf numFmtId="49" fontId="4" fillId="0" borderId="0" xfId="0" applyNumberFormat="1" applyFont="1" applyAlignment="1">
      <alignment horizontal="center" readingOrder="2"/>
    </xf>
    <xf numFmtId="0" fontId="0" fillId="0" borderId="0" xfId="0" applyAlignment="1">
      <alignment horizontal="center" readingOrder="2"/>
    </xf>
    <xf numFmtId="0" fontId="0" fillId="0" borderId="0" xfId="0" applyAlignment="1">
      <alignment readingOrder="2"/>
    </xf>
    <xf numFmtId="165" fontId="0" fillId="2" borderId="0" xfId="1" applyNumberFormat="1" applyFont="1" applyFill="1"/>
    <xf numFmtId="0" fontId="0" fillId="2" borderId="0" xfId="0" applyFill="1"/>
    <xf numFmtId="0" fontId="0" fillId="2" borderId="0" xfId="0" applyFill="1" applyAlignment="1">
      <alignment horizontal="center"/>
    </xf>
    <xf numFmtId="165" fontId="4" fillId="2" borderId="0" xfId="1" applyNumberFormat="1" applyFont="1" applyFill="1" applyAlignment="1">
      <alignment horizontal="center" readingOrder="2"/>
    </xf>
    <xf numFmtId="165" fontId="5" fillId="2" borderId="0" xfId="1" applyNumberFormat="1" applyFont="1" applyFill="1"/>
    <xf numFmtId="0" fontId="0" fillId="2" borderId="13" xfId="0" applyFill="1" applyBorder="1" applyAlignment="1">
      <alignment horizontal="center"/>
    </xf>
    <xf numFmtId="0" fontId="4" fillId="2" borderId="14" xfId="0" applyFont="1" applyFill="1" applyBorder="1" applyAlignment="1">
      <alignment horizontal="right" readingOrder="2"/>
    </xf>
    <xf numFmtId="0" fontId="4" fillId="2" borderId="14" xfId="0" applyFont="1" applyFill="1" applyBorder="1" applyAlignment="1">
      <alignment horizontal="center" wrapText="1" readingOrder="2"/>
    </xf>
    <xf numFmtId="0" fontId="4" fillId="2" borderId="14" xfId="0" applyFont="1" applyFill="1" applyBorder="1" applyAlignment="1">
      <alignment horizontal="center" readingOrder="2"/>
    </xf>
    <xf numFmtId="49" fontId="0" fillId="2" borderId="14" xfId="0" applyNumberFormat="1" applyFill="1" applyBorder="1" applyAlignment="1">
      <alignment horizontal="right" readingOrder="1"/>
    </xf>
    <xf numFmtId="0" fontId="0" fillId="2" borderId="14" xfId="0" applyFill="1" applyBorder="1" applyAlignment="1">
      <alignment horizontal="center"/>
    </xf>
    <xf numFmtId="49" fontId="5" fillId="2" borderId="14" xfId="1" applyNumberFormat="1" applyFont="1" applyFill="1" applyBorder="1" applyAlignment="1">
      <alignment horizontal="center"/>
    </xf>
    <xf numFmtId="0" fontId="5" fillId="2" borderId="14" xfId="1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right" readingOrder="1"/>
    </xf>
    <xf numFmtId="0" fontId="0" fillId="2" borderId="14" xfId="0" applyFill="1" applyBorder="1"/>
    <xf numFmtId="49" fontId="0" fillId="2" borderId="13" xfId="0" applyNumberFormat="1" applyFill="1" applyBorder="1" applyAlignment="1">
      <alignment horizontal="right" readingOrder="1"/>
    </xf>
    <xf numFmtId="49" fontId="5" fillId="2" borderId="13" xfId="1" applyNumberFormat="1" applyFont="1" applyFill="1" applyBorder="1" applyAlignment="1">
      <alignment horizontal="center"/>
    </xf>
    <xf numFmtId="0" fontId="5" fillId="2" borderId="13" xfId="1" applyNumberFormat="1" applyFont="1" applyFill="1" applyBorder="1" applyAlignment="1">
      <alignment horizontal="center"/>
    </xf>
    <xf numFmtId="49" fontId="0" fillId="0" borderId="12" xfId="0" applyNumberFormat="1" applyBorder="1" applyAlignment="1">
      <alignment horizontal="left" readingOrder="1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5" xfId="1" applyNumberFormat="1" applyFont="1" applyFill="1" applyBorder="1" applyAlignment="1">
      <alignment horizontal="center"/>
    </xf>
    <xf numFmtId="165" fontId="0" fillId="2" borderId="15" xfId="1" applyNumberFormat="1" applyFont="1" applyFill="1" applyBorder="1" applyAlignment="1">
      <alignment horizontal="center"/>
    </xf>
    <xf numFmtId="49" fontId="0" fillId="2" borderId="19" xfId="0" applyNumberFormat="1" applyFill="1" applyBorder="1" applyAlignment="1">
      <alignment horizontal="right" readingOrder="1"/>
    </xf>
    <xf numFmtId="0" fontId="0" fillId="2" borderId="19" xfId="0" applyFill="1" applyBorder="1" applyAlignment="1">
      <alignment horizontal="center"/>
    </xf>
    <xf numFmtId="49" fontId="0" fillId="0" borderId="15" xfId="0" applyNumberFormat="1" applyBorder="1" applyAlignment="1">
      <alignment horizontal="left" readingOrder="1"/>
    </xf>
    <xf numFmtId="0" fontId="2" fillId="0" borderId="15" xfId="3" applyFill="1" applyBorder="1" applyAlignment="1">
      <alignment horizontal="center"/>
    </xf>
    <xf numFmtId="0" fontId="2" fillId="0" borderId="21" xfId="4" applyFill="1" applyBorder="1" applyAlignment="1">
      <alignment horizontal="center"/>
    </xf>
    <xf numFmtId="0" fontId="2" fillId="0" borderId="15" xfId="4" applyFill="1" applyBorder="1" applyAlignment="1">
      <alignment horizontal="center"/>
    </xf>
    <xf numFmtId="0" fontId="0" fillId="0" borderId="15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center" readingOrder="2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7" fillId="2" borderId="17" xfId="2" applyFill="1" applyBorder="1" applyAlignment="1">
      <alignment horizontal="center"/>
    </xf>
    <xf numFmtId="165" fontId="5" fillId="2" borderId="0" xfId="1" applyNumberFormat="1" applyFont="1" applyFill="1" applyAlignment="1">
      <alignment horizontal="right"/>
    </xf>
    <xf numFmtId="0" fontId="4" fillId="0" borderId="0" xfId="0" applyFont="1" applyAlignment="1">
      <alignment readingOrder="2"/>
    </xf>
    <xf numFmtId="0" fontId="4" fillId="9" borderId="7" xfId="10" applyFont="1" applyFill="1" applyAlignment="1">
      <alignment horizontal="center" wrapText="1" readingOrder="2"/>
    </xf>
    <xf numFmtId="0" fontId="4" fillId="10" borderId="7" xfId="10" applyFont="1" applyFill="1" applyAlignment="1">
      <alignment horizontal="center" wrapText="1" readingOrder="2"/>
    </xf>
    <xf numFmtId="0" fontId="4" fillId="10" borderId="8" xfId="10" applyFont="1" applyFill="1" applyBorder="1" applyAlignment="1">
      <alignment horizontal="center" wrapText="1" readingOrder="2"/>
    </xf>
    <xf numFmtId="0" fontId="4" fillId="10" borderId="9" xfId="10" applyFont="1" applyFill="1" applyBorder="1" applyAlignment="1">
      <alignment horizontal="center" wrapText="1" readingOrder="2"/>
    </xf>
    <xf numFmtId="0" fontId="4" fillId="7" borderId="7" xfId="10" applyFont="1" applyFill="1" applyAlignment="1">
      <alignment horizontal="center" wrapText="1" readingOrder="2"/>
    </xf>
    <xf numFmtId="0" fontId="4" fillId="0" borderId="7" xfId="10" applyFont="1" applyFill="1" applyAlignment="1">
      <alignment horizontal="center" wrapText="1" readingOrder="2"/>
    </xf>
    <xf numFmtId="0" fontId="3" fillId="0" borderId="7" xfId="13" applyFont="1" applyFill="1" applyAlignment="1">
      <alignment horizontal="center" wrapText="1" readingOrder="2"/>
    </xf>
    <xf numFmtId="0" fontId="3" fillId="0" borderId="8" xfId="13" applyFont="1" applyFill="1" applyBorder="1" applyAlignment="1">
      <alignment horizontal="center" wrapText="1" readingOrder="2"/>
    </xf>
    <xf numFmtId="0" fontId="1" fillId="0" borderId="7" xfId="13" applyFill="1" applyAlignment="1">
      <alignment horizontal="center" wrapText="1" readingOrder="2"/>
    </xf>
    <xf numFmtId="0" fontId="3" fillId="0" borderId="15" xfId="16" applyFont="1" applyFill="1" applyBorder="1" applyAlignment="1">
      <alignment horizontal="center"/>
    </xf>
    <xf numFmtId="0" fontId="1" fillId="0" borderId="15" xfId="17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22" xfId="11" applyFont="1" applyBorder="1" applyAlignment="1">
      <alignment horizontal="right" wrapText="1" readingOrder="2"/>
    </xf>
    <xf numFmtId="0" fontId="3" fillId="0" borderId="22" xfId="11" applyFont="1" applyBorder="1" applyAlignment="1">
      <alignment horizontal="center" wrapText="1" readingOrder="2"/>
    </xf>
    <xf numFmtId="0" fontId="3" fillId="0" borderId="22" xfId="11" applyFont="1" applyBorder="1"/>
    <xf numFmtId="0" fontId="3" fillId="2" borderId="22" xfId="11" applyFont="1" applyFill="1" applyBorder="1" applyAlignment="1">
      <alignment horizontal="right" wrapText="1" readingOrder="2"/>
    </xf>
    <xf numFmtId="3" fontId="3" fillId="2" borderId="22" xfId="11" applyNumberFormat="1" applyFont="1" applyFill="1" applyBorder="1" applyAlignment="1">
      <alignment horizontal="right" wrapText="1" readingOrder="2"/>
    </xf>
    <xf numFmtId="3" fontId="3" fillId="2" borderId="22" xfId="11" applyNumberFormat="1" applyFont="1" applyFill="1" applyBorder="1" applyAlignment="1">
      <alignment horizontal="center" wrapText="1" readingOrder="2"/>
    </xf>
    <xf numFmtId="3" fontId="3" fillId="2" borderId="22" xfId="11" applyNumberFormat="1" applyFont="1" applyFill="1" applyBorder="1" applyAlignment="1">
      <alignment horizontal="center" wrapText="1" readingOrder="1"/>
    </xf>
    <xf numFmtId="0" fontId="3" fillId="2" borderId="22" xfId="11" applyFont="1" applyFill="1" applyBorder="1" applyAlignment="1">
      <alignment horizontal="right" wrapText="1" readingOrder="1"/>
    </xf>
    <xf numFmtId="0" fontId="1" fillId="2" borderId="22" xfId="11" applyFill="1" applyBorder="1"/>
    <xf numFmtId="0" fontId="3" fillId="2" borderId="22" xfId="11" applyFont="1" applyFill="1" applyBorder="1" applyAlignment="1">
      <alignment horizontal="center" wrapText="1" readingOrder="2"/>
    </xf>
    <xf numFmtId="3" fontId="5" fillId="0" borderId="22" xfId="11" applyNumberFormat="1" applyFont="1" applyBorder="1" applyAlignment="1">
      <alignment horizontal="right" wrapText="1" readingOrder="2"/>
    </xf>
    <xf numFmtId="3" fontId="5" fillId="0" borderId="22" xfId="11" applyNumberFormat="1" applyFont="1" applyBorder="1" applyAlignment="1">
      <alignment horizontal="center" wrapText="1" readingOrder="2"/>
    </xf>
    <xf numFmtId="3" fontId="3" fillId="0" borderId="22" xfId="11" applyNumberFormat="1" applyFont="1" applyBorder="1" applyAlignment="1">
      <alignment horizontal="right" wrapText="1" readingOrder="2"/>
    </xf>
    <xf numFmtId="0" fontId="1" fillId="0" borderId="22" xfId="11" applyBorder="1"/>
    <xf numFmtId="0" fontId="1" fillId="0" borderId="22" xfId="11" applyBorder="1" applyAlignment="1">
      <alignment horizontal="center"/>
    </xf>
    <xf numFmtId="3" fontId="0" fillId="0" borderId="23" xfId="0" applyNumberFormat="1" applyBorder="1" applyAlignment="1">
      <alignment horizontal="right" wrapText="1" readingOrder="2"/>
    </xf>
    <xf numFmtId="3" fontId="6" fillId="0" borderId="23" xfId="0" applyNumberFormat="1" applyFont="1" applyBorder="1" applyAlignment="1">
      <alignment horizontal="right" wrapText="1" readingOrder="2"/>
    </xf>
    <xf numFmtId="3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8">
    <cellStyle name="20% - Accent1" xfId="3" builtinId="30"/>
    <cellStyle name="20% - Accent1 2" xfId="16" xr:uid="{BBDF8353-8DF8-F845-A27C-7522A7DC3031}"/>
    <cellStyle name="20% - Accent4" xfId="4" builtinId="42"/>
    <cellStyle name="20% - Accent4 2" xfId="17" xr:uid="{BFD02ADC-0E56-0144-8B27-108768F40863}"/>
    <cellStyle name="20% - הדגשה1 2" xfId="14" xr:uid="{A06E690C-1628-4417-B639-25D8812987BE}"/>
    <cellStyle name="20% - הדגשה4 2" xfId="15" xr:uid="{EB5F2E4B-277D-4D0D-83DD-F4399ACD8367}"/>
    <cellStyle name="Calculation" xfId="2" builtinId="22" customBuiltin="1"/>
    <cellStyle name="Comma" xfId="1" builtinId="3"/>
    <cellStyle name="Normal" xfId="0" builtinId="0"/>
    <cellStyle name="Normal 2" xfId="11" xr:uid="{EDB30DC2-8821-4CE5-9154-B348B9663045}"/>
    <cellStyle name="Percent 2" xfId="12" xr:uid="{BFE017AB-3FF9-4AA6-A3CC-512A6D2021E7}"/>
    <cellStyle name="סגנון 1" xfId="5" xr:uid="{00000000-0005-0000-0000-000006000000}"/>
    <cellStyle name="סגנון 2" xfId="6" xr:uid="{00000000-0005-0000-0000-000007000000}"/>
    <cellStyle name="סגנון 3" xfId="7" xr:uid="{00000000-0005-0000-0000-000008000000}"/>
    <cellStyle name="סגנון 4" xfId="8" xr:uid="{00000000-0005-0000-0000-000009000000}"/>
    <cellStyle name="סגנון 5" xfId="9" xr:uid="{00000000-0005-0000-0000-00000A000000}"/>
    <cellStyle name="סגנון 6" xfId="10" xr:uid="{00000000-0005-0000-0000-00000B000000}"/>
    <cellStyle name="סגנון 6 2" xfId="13" xr:uid="{2775DFF9-3E50-4262-9224-A8685B388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1674-7AA0-1041-9C58-240E1E50716D}">
  <dimension ref="A1:AO122"/>
  <sheetViews>
    <sheetView tabSelected="1" zoomScale="139" zoomScaleNormal="100" workbookViewId="0">
      <pane xSplit="14" ySplit="2" topLeftCell="O3" activePane="bottomRight" state="frozen"/>
      <selection pane="topRight" activeCell="O1" sqref="O1"/>
      <selection pane="bottomLeft" activeCell="A4" sqref="A4"/>
      <selection pane="bottomRight" activeCell="U1" sqref="U1"/>
    </sheetView>
  </sheetViews>
  <sheetFormatPr baseColWidth="10" defaultColWidth="8.83203125" defaultRowHeight="15" x14ac:dyDescent="0.2"/>
  <cols>
    <col min="1" max="1" width="3.83203125" bestFit="1" customWidth="1"/>
    <col min="2" max="2" width="10.5" style="6" bestFit="1" customWidth="1"/>
    <col min="3" max="14" width="4.33203125" style="15" hidden="1" customWidth="1"/>
    <col min="15" max="15" width="35.6640625" style="28" hidden="1" customWidth="1"/>
    <col min="16" max="16" width="7.5" style="28" hidden="1" customWidth="1"/>
    <col min="17" max="17" width="7.5" style="29" customWidth="1"/>
    <col min="18" max="19" width="7" style="25" customWidth="1"/>
    <col min="20" max="20" width="6.33203125" style="29" customWidth="1"/>
    <col min="21" max="21" width="5.5" style="29" customWidth="1"/>
    <col min="22" max="22" width="6.6640625" style="29" customWidth="1"/>
    <col min="23" max="23" width="6.33203125" style="29" customWidth="1"/>
    <col min="24" max="24" width="5" style="29" customWidth="1"/>
    <col min="25" max="25" width="26.33203125" style="7" customWidth="1"/>
    <col min="26" max="26" width="4.6640625" style="45" bestFit="1" customWidth="1"/>
    <col min="27" max="27" width="6.33203125" style="16" customWidth="1"/>
    <col min="28" max="28" width="7.1640625" customWidth="1"/>
    <col min="29" max="29" width="5.6640625" customWidth="1"/>
    <col min="30" max="30" width="6" customWidth="1"/>
    <col min="31" max="32" width="5.83203125" customWidth="1"/>
    <col min="33" max="33" width="6.33203125" style="5" bestFit="1" customWidth="1"/>
    <col min="34" max="34" width="6.33203125" customWidth="1"/>
    <col min="35" max="35" width="5.83203125" customWidth="1"/>
    <col min="36" max="36" width="6.33203125" customWidth="1"/>
    <col min="37" max="37" width="4.6640625" customWidth="1"/>
    <col min="38" max="38" width="5.1640625" customWidth="1"/>
    <col min="39" max="41" width="5.6640625" customWidth="1"/>
  </cols>
  <sheetData>
    <row r="1" spans="1:41" s="52" customFormat="1" ht="45" customHeight="1" x14ac:dyDescent="0.2">
      <c r="A1" s="10" t="s">
        <v>0</v>
      </c>
      <c r="B1" s="11" t="s">
        <v>1</v>
      </c>
      <c r="C1" s="18" t="s">
        <v>135</v>
      </c>
      <c r="D1" s="18" t="s">
        <v>136</v>
      </c>
      <c r="E1" s="18" t="s">
        <v>137</v>
      </c>
      <c r="F1" s="18" t="s">
        <v>138</v>
      </c>
      <c r="G1" s="18" t="s">
        <v>139</v>
      </c>
      <c r="H1" s="18" t="s">
        <v>140</v>
      </c>
      <c r="I1" s="18" t="s">
        <v>141</v>
      </c>
      <c r="J1" s="18" t="s">
        <v>142</v>
      </c>
      <c r="K1" s="18" t="s">
        <v>143</v>
      </c>
      <c r="L1" s="18" t="s">
        <v>144</v>
      </c>
      <c r="M1" s="18" t="s">
        <v>145</v>
      </c>
      <c r="N1" s="18" t="s">
        <v>146</v>
      </c>
      <c r="O1" s="21" t="s">
        <v>127</v>
      </c>
      <c r="P1" s="21" t="s">
        <v>311</v>
      </c>
      <c r="Q1" s="22" t="s">
        <v>6</v>
      </c>
      <c r="R1" s="22" t="s">
        <v>37</v>
      </c>
      <c r="S1" s="22" t="s">
        <v>128</v>
      </c>
      <c r="T1" s="22" t="s">
        <v>147</v>
      </c>
      <c r="U1" s="22" t="s">
        <v>148</v>
      </c>
      <c r="V1" s="22" t="s">
        <v>149</v>
      </c>
      <c r="W1" s="22" t="s">
        <v>150</v>
      </c>
      <c r="X1" s="23" t="s">
        <v>2</v>
      </c>
      <c r="Y1" s="12" t="s">
        <v>3</v>
      </c>
      <c r="Z1" s="46" t="s">
        <v>4</v>
      </c>
      <c r="AA1" s="46" t="s">
        <v>313</v>
      </c>
      <c r="AB1" s="53" t="s">
        <v>319</v>
      </c>
      <c r="AC1" s="53" t="s">
        <v>317</v>
      </c>
      <c r="AD1" s="53" t="s">
        <v>151</v>
      </c>
      <c r="AE1" s="54" t="s">
        <v>129</v>
      </c>
      <c r="AF1" s="55" t="s">
        <v>130</v>
      </c>
      <c r="AG1" s="56" t="s">
        <v>315</v>
      </c>
      <c r="AH1" s="54" t="s">
        <v>134</v>
      </c>
      <c r="AI1" s="54" t="s">
        <v>316</v>
      </c>
      <c r="AJ1" s="54" t="s">
        <v>131</v>
      </c>
      <c r="AK1" s="54" t="s">
        <v>314</v>
      </c>
      <c r="AL1" s="58" t="s">
        <v>318</v>
      </c>
      <c r="AM1" s="57" t="s">
        <v>132</v>
      </c>
      <c r="AN1" s="57" t="s">
        <v>133</v>
      </c>
      <c r="AO1" s="57" t="s">
        <v>312</v>
      </c>
    </row>
    <row r="2" spans="1:41" s="44" customFormat="1" x14ac:dyDescent="0.2">
      <c r="A2" s="35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  <c r="P2" s="38"/>
      <c r="Q2" s="39"/>
      <c r="R2" s="39"/>
      <c r="S2" s="39"/>
      <c r="T2" s="39"/>
      <c r="U2" s="39"/>
      <c r="V2" s="39"/>
      <c r="W2" s="39"/>
      <c r="X2" s="39"/>
      <c r="Y2" s="40"/>
      <c r="Z2" s="47">
        <f t="shared" ref="Z2:AO2" si="0">SUM(Z3:Z122)</f>
        <v>0</v>
      </c>
      <c r="AA2" s="48">
        <f t="shared" si="0"/>
        <v>0</v>
      </c>
      <c r="AB2" s="41">
        <f t="shared" si="0"/>
        <v>0</v>
      </c>
      <c r="AC2" s="41">
        <f t="shared" si="0"/>
        <v>0</v>
      </c>
      <c r="AD2" s="35">
        <f>SUM(AD3:AD122)</f>
        <v>0</v>
      </c>
      <c r="AE2" s="41">
        <f t="shared" si="0"/>
        <v>0</v>
      </c>
      <c r="AF2" s="41">
        <f t="shared" si="0"/>
        <v>0</v>
      </c>
      <c r="AG2" s="42">
        <f t="shared" si="0"/>
        <v>0</v>
      </c>
      <c r="AH2" s="43">
        <f t="shared" si="0"/>
        <v>0</v>
      </c>
      <c r="AI2" s="43">
        <f>SUM(AI3:AI122)</f>
        <v>0</v>
      </c>
      <c r="AJ2" s="43">
        <f t="shared" si="0"/>
        <v>0</v>
      </c>
      <c r="AK2" s="43">
        <f t="shared" si="0"/>
        <v>0</v>
      </c>
      <c r="AL2" s="43"/>
      <c r="AM2" s="35">
        <f t="shared" si="0"/>
        <v>0</v>
      </c>
      <c r="AN2" s="35">
        <f t="shared" si="0"/>
        <v>0</v>
      </c>
      <c r="AO2" s="35">
        <f t="shared" si="0"/>
        <v>0</v>
      </c>
    </row>
    <row r="3" spans="1:41" x14ac:dyDescent="0.2">
      <c r="A3" s="9">
        <v>1</v>
      </c>
      <c r="B3" s="3">
        <v>674</v>
      </c>
      <c r="C3" s="19" t="str">
        <f t="shared" ref="C3:C66" si="1">IF($Q3&lt;6,"",LEFT(RIGHT($B3,6)))</f>
        <v/>
      </c>
      <c r="D3" s="19" t="str">
        <f t="shared" ref="D3:D66" si="2">IF($Q3&lt;5,"",LEFT(RIGHT($B3,5)))</f>
        <v/>
      </c>
      <c r="E3" s="19" t="str">
        <f t="shared" ref="E3:E66" si="3">IF($Q3&lt;4,"",LEFT(RIGHT($B3,4)))</f>
        <v/>
      </c>
      <c r="F3" s="19" t="str">
        <f t="shared" ref="F3:F66" si="4">LEFT(RIGHT(B3,3))</f>
        <v>6</v>
      </c>
      <c r="G3" s="19" t="str">
        <f t="shared" ref="G3:G66" si="5">LEFT(RIGHT(B3,2))</f>
        <v>7</v>
      </c>
      <c r="H3" s="19" t="str">
        <f t="shared" ref="H3:H66" si="6">RIGHT(B3)</f>
        <v>4</v>
      </c>
      <c r="I3" s="17" t="str">
        <f t="shared" ref="I3:N18" si="7">IF(C3="0","+","")</f>
        <v/>
      </c>
      <c r="J3" s="17" t="str">
        <f t="shared" si="7"/>
        <v/>
      </c>
      <c r="K3" s="17" t="str">
        <f t="shared" si="7"/>
        <v/>
      </c>
      <c r="L3" s="17" t="str">
        <f t="shared" si="7"/>
        <v/>
      </c>
      <c r="M3" s="17" t="str">
        <f t="shared" si="7"/>
        <v/>
      </c>
      <c r="N3" s="17" t="str">
        <f t="shared" si="7"/>
        <v/>
      </c>
      <c r="O3" s="30" t="s">
        <v>7</v>
      </c>
      <c r="P3" s="51" t="s">
        <v>270</v>
      </c>
      <c r="Q3" s="20">
        <f t="shared" ref="Q3:Q66" si="8">LEN(B3)</f>
        <v>3</v>
      </c>
      <c r="R3" s="31">
        <f>LEN(O3)-LEN(SUBSTITUTE(SUBSTITUTE(SUBSTITUTE(SUBSTITUTE(O3," ",""),"מאות"," מאות"),"אלפים"," אלפים"), "עשרה", " עשרה"))+1</f>
        <v>3</v>
      </c>
      <c r="S3" s="32">
        <f>IF(R3&gt;4,1,0)</f>
        <v>0</v>
      </c>
      <c r="T3" s="20">
        <f>LEN(B3)-LEN(SUBSTITUTE(B3,"0",""))</f>
        <v>0</v>
      </c>
      <c r="U3" s="20" t="str">
        <f t="shared" ref="U3:U66" si="9">IF(ISERROR(FIND("000",B3)),IF(ISERROR(FIND("00",B3)),"",2),3)</f>
        <v/>
      </c>
      <c r="V3" s="20" t="str">
        <f>IF(OR(N3="+",K3="+"),1,"")</f>
        <v/>
      </c>
      <c r="W3" s="20" t="str">
        <f>IF(COUNTIF(L3:M3,"+")+COUNTIF(I3:J3,"+")&gt;0,1,"")</f>
        <v/>
      </c>
      <c r="X3" s="20" t="str">
        <f t="shared" ref="X3:X66" si="10">IF(MID(B3,Q3-1,1)="1", 1, "")</f>
        <v/>
      </c>
      <c r="Y3" s="33"/>
      <c r="Z3" s="49" t="str">
        <f t="shared" ref="Z3:Z34" si="11">IF(SUM(AB3:AK3)&gt;0,1,"")</f>
        <v/>
      </c>
      <c r="AA3" s="50" t="str">
        <f t="shared" ref="AA3:AA34" si="12">IF(SUM(AE3:AK3)&gt;0,1,"")</f>
        <v/>
      </c>
      <c r="AB3" s="9"/>
      <c r="AC3" s="9"/>
      <c r="AD3" s="9"/>
      <c r="AE3" s="9"/>
      <c r="AF3" s="9"/>
      <c r="AG3" s="34"/>
      <c r="AH3" s="9"/>
      <c r="AI3" s="9"/>
      <c r="AJ3" s="9"/>
      <c r="AK3" s="9"/>
      <c r="AL3" s="9"/>
      <c r="AM3" s="9"/>
      <c r="AN3" s="9"/>
      <c r="AO3" s="9"/>
    </row>
    <row r="4" spans="1:41" x14ac:dyDescent="0.2">
      <c r="A4" s="2">
        <v>2</v>
      </c>
      <c r="B4" s="3">
        <v>5230</v>
      </c>
      <c r="C4" s="19" t="str">
        <f t="shared" si="1"/>
        <v/>
      </c>
      <c r="D4" s="19" t="str">
        <f t="shared" si="2"/>
        <v/>
      </c>
      <c r="E4" s="19" t="str">
        <f t="shared" si="3"/>
        <v>5</v>
      </c>
      <c r="F4" s="19" t="str">
        <f t="shared" si="4"/>
        <v>2</v>
      </c>
      <c r="G4" s="19" t="str">
        <f t="shared" si="5"/>
        <v>3</v>
      </c>
      <c r="H4" s="19" t="str">
        <f t="shared" si="6"/>
        <v>0</v>
      </c>
      <c r="I4" s="17" t="str">
        <f t="shared" si="7"/>
        <v/>
      </c>
      <c r="J4" s="17" t="str">
        <f t="shared" si="7"/>
        <v/>
      </c>
      <c r="K4" s="17" t="str">
        <f t="shared" si="7"/>
        <v/>
      </c>
      <c r="L4" s="17" t="str">
        <f t="shared" si="7"/>
        <v/>
      </c>
      <c r="M4" s="17" t="str">
        <f t="shared" si="7"/>
        <v/>
      </c>
      <c r="N4" s="17" t="str">
        <f t="shared" si="7"/>
        <v>+</v>
      </c>
      <c r="O4" s="24" t="s">
        <v>8</v>
      </c>
      <c r="P4" s="51" t="s">
        <v>271</v>
      </c>
      <c r="Q4" s="25">
        <f t="shared" si="8"/>
        <v>4</v>
      </c>
      <c r="R4" s="26">
        <f t="shared" ref="R4:R67" si="13">LEN(O4)-LEN(SUBSTITUTE(SUBSTITUTE(SUBSTITUTE(SUBSTITUTE(O4," ",""),"מאות"," מאות"),"אלפים"," אלפים"), "עשרה", " עשרה"))+1</f>
        <v>3</v>
      </c>
      <c r="S4" s="27">
        <f t="shared" ref="S4:S67" si="14">IF(R4&gt;4,1,0)</f>
        <v>0</v>
      </c>
      <c r="T4" s="25">
        <f>LEN(B4)-LEN(SUBSTITUTE(B4,"0",""))</f>
        <v>1</v>
      </c>
      <c r="U4" s="25" t="str">
        <f t="shared" si="9"/>
        <v/>
      </c>
      <c r="V4" s="25">
        <f t="shared" ref="V4:V67" si="15">IF(OR(N4="+",K4="+"),1,"")</f>
        <v>1</v>
      </c>
      <c r="W4" s="25" t="str">
        <f t="shared" ref="W4:W67" si="16">IF(COUNTIF(L4:M4,"+")+COUNTIF(I4:J4,"+")&gt;0,1,"")</f>
        <v/>
      </c>
      <c r="X4" s="25" t="str">
        <f t="shared" si="10"/>
        <v/>
      </c>
      <c r="Y4" s="8"/>
      <c r="Z4" s="1" t="str">
        <f t="shared" si="11"/>
        <v/>
      </c>
      <c r="AA4" s="50" t="str">
        <f t="shared" si="12"/>
        <v/>
      </c>
      <c r="AB4" s="2"/>
      <c r="AC4" s="2"/>
      <c r="AD4" s="2"/>
      <c r="AE4" s="2"/>
      <c r="AF4" s="2"/>
      <c r="AG4" s="4"/>
      <c r="AH4" s="2"/>
      <c r="AI4" s="2"/>
      <c r="AJ4" s="2"/>
      <c r="AK4" s="2"/>
      <c r="AL4" s="2"/>
      <c r="AM4" s="2"/>
      <c r="AN4" s="2"/>
      <c r="AO4" s="2"/>
    </row>
    <row r="5" spans="1:41" x14ac:dyDescent="0.2">
      <c r="A5" s="2">
        <v>3</v>
      </c>
      <c r="B5" s="3">
        <v>54270</v>
      </c>
      <c r="C5" s="19" t="str">
        <f t="shared" si="1"/>
        <v/>
      </c>
      <c r="D5" s="19" t="str">
        <f t="shared" si="2"/>
        <v>5</v>
      </c>
      <c r="E5" s="19" t="str">
        <f t="shared" si="3"/>
        <v>4</v>
      </c>
      <c r="F5" s="19" t="str">
        <f t="shared" si="4"/>
        <v>2</v>
      </c>
      <c r="G5" s="19" t="str">
        <f t="shared" si="5"/>
        <v>7</v>
      </c>
      <c r="H5" s="19" t="str">
        <f t="shared" si="6"/>
        <v>0</v>
      </c>
      <c r="I5" s="17" t="str">
        <f t="shared" si="7"/>
        <v/>
      </c>
      <c r="J5" s="17" t="str">
        <f t="shared" si="7"/>
        <v/>
      </c>
      <c r="K5" s="17" t="str">
        <f t="shared" si="7"/>
        <v/>
      </c>
      <c r="L5" s="17" t="str">
        <f t="shared" si="7"/>
        <v/>
      </c>
      <c r="M5" s="17" t="str">
        <f t="shared" si="7"/>
        <v/>
      </c>
      <c r="N5" s="17" t="str">
        <f t="shared" si="7"/>
        <v>+</v>
      </c>
      <c r="O5" s="24" t="s">
        <v>9</v>
      </c>
      <c r="P5" s="51" t="s">
        <v>272</v>
      </c>
      <c r="Q5" s="25">
        <f t="shared" si="8"/>
        <v>5</v>
      </c>
      <c r="R5" s="26">
        <f t="shared" si="13"/>
        <v>5</v>
      </c>
      <c r="S5" s="27">
        <f t="shared" si="14"/>
        <v>1</v>
      </c>
      <c r="T5" s="25">
        <f t="shared" ref="T5:T68" si="17">LEN(B5)-LEN(SUBSTITUTE(B5,"0",""))</f>
        <v>1</v>
      </c>
      <c r="U5" s="25" t="str">
        <f t="shared" si="9"/>
        <v/>
      </c>
      <c r="V5" s="25">
        <f t="shared" si="15"/>
        <v>1</v>
      </c>
      <c r="W5" s="25" t="str">
        <f t="shared" si="16"/>
        <v/>
      </c>
      <c r="X5" s="25" t="str">
        <f t="shared" si="10"/>
        <v/>
      </c>
      <c r="Y5" s="8"/>
      <c r="Z5" s="1" t="str">
        <f t="shared" si="11"/>
        <v/>
      </c>
      <c r="AA5" s="50" t="str">
        <f t="shared" si="12"/>
        <v/>
      </c>
      <c r="AB5" s="2"/>
      <c r="AC5" s="2"/>
      <c r="AD5" s="2"/>
      <c r="AE5" s="2"/>
      <c r="AF5" s="2"/>
      <c r="AG5" s="4"/>
      <c r="AH5" s="2"/>
      <c r="AI5" s="2"/>
      <c r="AJ5" s="2"/>
      <c r="AK5" s="2"/>
      <c r="AL5" s="2"/>
      <c r="AM5" s="2"/>
      <c r="AN5" s="2"/>
      <c r="AO5" s="2"/>
    </row>
    <row r="6" spans="1:41" x14ac:dyDescent="0.2">
      <c r="A6" s="2">
        <v>4</v>
      </c>
      <c r="B6" s="3">
        <v>900045</v>
      </c>
      <c r="C6" s="19" t="str">
        <f t="shared" si="1"/>
        <v>9</v>
      </c>
      <c r="D6" s="19" t="str">
        <f t="shared" si="2"/>
        <v>0</v>
      </c>
      <c r="E6" s="19" t="str">
        <f t="shared" si="3"/>
        <v>0</v>
      </c>
      <c r="F6" s="19" t="str">
        <f t="shared" si="4"/>
        <v>0</v>
      </c>
      <c r="G6" s="19" t="str">
        <f t="shared" si="5"/>
        <v>4</v>
      </c>
      <c r="H6" s="19" t="str">
        <f t="shared" si="6"/>
        <v>5</v>
      </c>
      <c r="I6" s="17" t="str">
        <f t="shared" si="7"/>
        <v/>
      </c>
      <c r="J6" s="17" t="str">
        <f t="shared" si="7"/>
        <v>+</v>
      </c>
      <c r="K6" s="17" t="str">
        <f t="shared" si="7"/>
        <v>+</v>
      </c>
      <c r="L6" s="17" t="str">
        <f t="shared" si="7"/>
        <v>+</v>
      </c>
      <c r="M6" s="17" t="str">
        <f t="shared" si="7"/>
        <v/>
      </c>
      <c r="N6" s="17" t="str">
        <f t="shared" si="7"/>
        <v/>
      </c>
      <c r="O6" s="24" t="s">
        <v>10</v>
      </c>
      <c r="P6" s="51" t="s">
        <v>273</v>
      </c>
      <c r="Q6" s="25">
        <f t="shared" si="8"/>
        <v>6</v>
      </c>
      <c r="R6" s="26">
        <f t="shared" si="13"/>
        <v>4</v>
      </c>
      <c r="S6" s="27">
        <f t="shared" si="14"/>
        <v>0</v>
      </c>
      <c r="T6" s="25">
        <f t="shared" si="17"/>
        <v>3</v>
      </c>
      <c r="U6" s="25">
        <f t="shared" si="9"/>
        <v>3</v>
      </c>
      <c r="V6" s="25">
        <f t="shared" si="15"/>
        <v>1</v>
      </c>
      <c r="W6" s="25">
        <f t="shared" si="16"/>
        <v>1</v>
      </c>
      <c r="X6" s="25" t="str">
        <f t="shared" si="10"/>
        <v/>
      </c>
      <c r="Y6" s="8"/>
      <c r="Z6" s="1" t="str">
        <f t="shared" si="11"/>
        <v/>
      </c>
      <c r="AA6" s="50" t="str">
        <f t="shared" si="12"/>
        <v/>
      </c>
      <c r="AB6" s="2"/>
      <c r="AC6" s="2"/>
      <c r="AD6" s="2"/>
      <c r="AE6" s="2"/>
      <c r="AF6" s="2"/>
      <c r="AG6" s="4"/>
      <c r="AH6" s="2"/>
      <c r="AI6" s="2"/>
      <c r="AJ6" s="2"/>
      <c r="AK6" s="2"/>
      <c r="AL6" s="2"/>
      <c r="AM6" s="2"/>
      <c r="AN6" s="2"/>
      <c r="AO6" s="2"/>
    </row>
    <row r="7" spans="1:41" x14ac:dyDescent="0.2">
      <c r="A7" s="2">
        <v>5</v>
      </c>
      <c r="B7" s="3">
        <v>70406</v>
      </c>
      <c r="C7" s="19" t="str">
        <f t="shared" si="1"/>
        <v/>
      </c>
      <c r="D7" s="19" t="str">
        <f t="shared" si="2"/>
        <v>7</v>
      </c>
      <c r="E7" s="19" t="str">
        <f t="shared" si="3"/>
        <v>0</v>
      </c>
      <c r="F7" s="19" t="str">
        <f t="shared" si="4"/>
        <v>4</v>
      </c>
      <c r="G7" s="19" t="str">
        <f t="shared" si="5"/>
        <v>0</v>
      </c>
      <c r="H7" s="19" t="str">
        <f t="shared" si="6"/>
        <v>6</v>
      </c>
      <c r="I7" s="17" t="str">
        <f t="shared" si="7"/>
        <v/>
      </c>
      <c r="J7" s="17" t="str">
        <f t="shared" si="7"/>
        <v/>
      </c>
      <c r="K7" s="17" t="str">
        <f t="shared" si="7"/>
        <v>+</v>
      </c>
      <c r="L7" s="17" t="str">
        <f t="shared" si="7"/>
        <v/>
      </c>
      <c r="M7" s="17" t="str">
        <f t="shared" si="7"/>
        <v>+</v>
      </c>
      <c r="N7" s="17" t="str">
        <f t="shared" si="7"/>
        <v/>
      </c>
      <c r="O7" s="24" t="s">
        <v>11</v>
      </c>
      <c r="P7" s="51" t="s">
        <v>274</v>
      </c>
      <c r="Q7" s="25">
        <f t="shared" si="8"/>
        <v>5</v>
      </c>
      <c r="R7" s="26">
        <f t="shared" si="13"/>
        <v>4</v>
      </c>
      <c r="S7" s="27">
        <f t="shared" si="14"/>
        <v>0</v>
      </c>
      <c r="T7" s="25">
        <f t="shared" si="17"/>
        <v>2</v>
      </c>
      <c r="U7" s="25" t="str">
        <f t="shared" si="9"/>
        <v/>
      </c>
      <c r="V7" s="25">
        <f t="shared" si="15"/>
        <v>1</v>
      </c>
      <c r="W7" s="25">
        <f t="shared" si="16"/>
        <v>1</v>
      </c>
      <c r="X7" s="25" t="str">
        <f t="shared" si="10"/>
        <v/>
      </c>
      <c r="Y7" s="8"/>
      <c r="Z7" s="1" t="str">
        <f t="shared" si="11"/>
        <v/>
      </c>
      <c r="AA7" s="50" t="str">
        <f t="shared" si="12"/>
        <v/>
      </c>
      <c r="AB7" s="2"/>
      <c r="AC7" s="2"/>
      <c r="AD7" s="2"/>
      <c r="AE7" s="2"/>
      <c r="AF7" s="2"/>
      <c r="AG7" s="4"/>
      <c r="AH7" s="2"/>
      <c r="AI7" s="2"/>
      <c r="AJ7" s="2"/>
      <c r="AK7" s="2"/>
      <c r="AL7" s="2"/>
      <c r="AM7" s="2"/>
      <c r="AN7" s="2"/>
      <c r="AO7" s="2"/>
    </row>
    <row r="8" spans="1:41" x14ac:dyDescent="0.2">
      <c r="A8" s="2">
        <v>6</v>
      </c>
      <c r="B8" s="3">
        <v>940080</v>
      </c>
      <c r="C8" s="19" t="str">
        <f t="shared" si="1"/>
        <v>9</v>
      </c>
      <c r="D8" s="19" t="str">
        <f t="shared" si="2"/>
        <v>4</v>
      </c>
      <c r="E8" s="19" t="str">
        <f t="shared" si="3"/>
        <v>0</v>
      </c>
      <c r="F8" s="19" t="str">
        <f t="shared" si="4"/>
        <v>0</v>
      </c>
      <c r="G8" s="19" t="str">
        <f t="shared" si="5"/>
        <v>8</v>
      </c>
      <c r="H8" s="19" t="str">
        <f t="shared" si="6"/>
        <v>0</v>
      </c>
      <c r="I8" s="17" t="str">
        <f t="shared" si="7"/>
        <v/>
      </c>
      <c r="J8" s="17" t="str">
        <f t="shared" si="7"/>
        <v/>
      </c>
      <c r="K8" s="17" t="str">
        <f t="shared" si="7"/>
        <v>+</v>
      </c>
      <c r="L8" s="17" t="str">
        <f t="shared" si="7"/>
        <v>+</v>
      </c>
      <c r="M8" s="17" t="str">
        <f t="shared" si="7"/>
        <v/>
      </c>
      <c r="N8" s="17" t="str">
        <f t="shared" si="7"/>
        <v>+</v>
      </c>
      <c r="O8" s="24" t="s">
        <v>12</v>
      </c>
      <c r="P8" s="51" t="s">
        <v>275</v>
      </c>
      <c r="Q8" s="25">
        <f t="shared" si="8"/>
        <v>6</v>
      </c>
      <c r="R8" s="26">
        <f t="shared" si="13"/>
        <v>4</v>
      </c>
      <c r="S8" s="27">
        <f t="shared" si="14"/>
        <v>0</v>
      </c>
      <c r="T8" s="25">
        <f t="shared" si="17"/>
        <v>3</v>
      </c>
      <c r="U8" s="25">
        <f t="shared" si="9"/>
        <v>2</v>
      </c>
      <c r="V8" s="25">
        <f t="shared" si="15"/>
        <v>1</v>
      </c>
      <c r="W8" s="25">
        <f t="shared" si="16"/>
        <v>1</v>
      </c>
      <c r="X8" s="25" t="str">
        <f t="shared" si="10"/>
        <v/>
      </c>
      <c r="Y8" s="8"/>
      <c r="Z8" s="1" t="str">
        <f t="shared" si="11"/>
        <v/>
      </c>
      <c r="AA8" s="50" t="str">
        <f t="shared" si="12"/>
        <v/>
      </c>
      <c r="AB8" s="2"/>
      <c r="AC8" s="2"/>
      <c r="AD8" s="2"/>
      <c r="AE8" s="2"/>
      <c r="AF8" s="2"/>
      <c r="AG8" s="4"/>
      <c r="AH8" s="2"/>
      <c r="AI8" s="2"/>
      <c r="AJ8" s="2"/>
      <c r="AK8" s="2"/>
      <c r="AL8" s="2"/>
      <c r="AM8" s="2"/>
      <c r="AN8" s="2"/>
      <c r="AO8" s="2"/>
    </row>
    <row r="9" spans="1:41" x14ac:dyDescent="0.2">
      <c r="A9" s="2">
        <v>7</v>
      </c>
      <c r="B9" s="3">
        <v>500409</v>
      </c>
      <c r="C9" s="19" t="str">
        <f t="shared" si="1"/>
        <v>5</v>
      </c>
      <c r="D9" s="19" t="str">
        <f t="shared" si="2"/>
        <v>0</v>
      </c>
      <c r="E9" s="19" t="str">
        <f t="shared" si="3"/>
        <v>0</v>
      </c>
      <c r="F9" s="19" t="str">
        <f t="shared" si="4"/>
        <v>4</v>
      </c>
      <c r="G9" s="19" t="str">
        <f t="shared" si="5"/>
        <v>0</v>
      </c>
      <c r="H9" s="19" t="str">
        <f t="shared" si="6"/>
        <v>9</v>
      </c>
      <c r="I9" s="17" t="str">
        <f t="shared" si="7"/>
        <v/>
      </c>
      <c r="J9" s="17" t="str">
        <f t="shared" si="7"/>
        <v>+</v>
      </c>
      <c r="K9" s="17" t="str">
        <f t="shared" si="7"/>
        <v>+</v>
      </c>
      <c r="L9" s="17" t="str">
        <f t="shared" si="7"/>
        <v/>
      </c>
      <c r="M9" s="17" t="str">
        <f t="shared" si="7"/>
        <v>+</v>
      </c>
      <c r="N9" s="17" t="str">
        <f t="shared" si="7"/>
        <v/>
      </c>
      <c r="O9" s="24" t="s">
        <v>13</v>
      </c>
      <c r="P9" s="51" t="s">
        <v>276</v>
      </c>
      <c r="Q9" s="25">
        <f t="shared" si="8"/>
        <v>6</v>
      </c>
      <c r="R9" s="26">
        <f t="shared" si="13"/>
        <v>4</v>
      </c>
      <c r="S9" s="27">
        <f t="shared" si="14"/>
        <v>0</v>
      </c>
      <c r="T9" s="25">
        <f t="shared" si="17"/>
        <v>3</v>
      </c>
      <c r="U9" s="25">
        <f t="shared" si="9"/>
        <v>2</v>
      </c>
      <c r="V9" s="25">
        <f t="shared" si="15"/>
        <v>1</v>
      </c>
      <c r="W9" s="25">
        <f t="shared" si="16"/>
        <v>1</v>
      </c>
      <c r="X9" s="25" t="str">
        <f t="shared" si="10"/>
        <v/>
      </c>
      <c r="Y9" s="8"/>
      <c r="Z9" s="1" t="str">
        <f t="shared" si="11"/>
        <v/>
      </c>
      <c r="AA9" s="50" t="str">
        <f t="shared" si="12"/>
        <v/>
      </c>
      <c r="AB9" s="2"/>
      <c r="AC9" s="2"/>
      <c r="AD9" s="2"/>
      <c r="AE9" s="2"/>
      <c r="AF9" s="2"/>
      <c r="AG9" s="4"/>
      <c r="AH9" s="2"/>
      <c r="AI9" s="2"/>
      <c r="AJ9" s="2"/>
      <c r="AK9" s="2"/>
      <c r="AL9" s="2"/>
      <c r="AM9" s="2"/>
      <c r="AN9" s="2"/>
      <c r="AO9" s="2"/>
    </row>
    <row r="10" spans="1:41" x14ac:dyDescent="0.2">
      <c r="A10" s="2">
        <v>8</v>
      </c>
      <c r="B10" s="3">
        <v>20564</v>
      </c>
      <c r="C10" s="19" t="str">
        <f t="shared" si="1"/>
        <v/>
      </c>
      <c r="D10" s="19" t="str">
        <f t="shared" si="2"/>
        <v>2</v>
      </c>
      <c r="E10" s="19" t="str">
        <f t="shared" si="3"/>
        <v>0</v>
      </c>
      <c r="F10" s="19" t="str">
        <f t="shared" si="4"/>
        <v>5</v>
      </c>
      <c r="G10" s="19" t="str">
        <f t="shared" si="5"/>
        <v>6</v>
      </c>
      <c r="H10" s="19" t="str">
        <f t="shared" si="6"/>
        <v>4</v>
      </c>
      <c r="I10" s="17" t="str">
        <f t="shared" si="7"/>
        <v/>
      </c>
      <c r="J10" s="17" t="str">
        <f t="shared" si="7"/>
        <v/>
      </c>
      <c r="K10" s="17" t="str">
        <f t="shared" si="7"/>
        <v>+</v>
      </c>
      <c r="L10" s="17" t="str">
        <f t="shared" si="7"/>
        <v/>
      </c>
      <c r="M10" s="17" t="str">
        <f t="shared" si="7"/>
        <v/>
      </c>
      <c r="N10" s="17" t="str">
        <f t="shared" si="7"/>
        <v/>
      </c>
      <c r="O10" s="24" t="s">
        <v>14</v>
      </c>
      <c r="P10" s="51" t="s">
        <v>277</v>
      </c>
      <c r="Q10" s="25">
        <f t="shared" si="8"/>
        <v>5</v>
      </c>
      <c r="R10" s="26">
        <f t="shared" si="13"/>
        <v>5</v>
      </c>
      <c r="S10" s="27">
        <f t="shared" si="14"/>
        <v>1</v>
      </c>
      <c r="T10" s="25">
        <f t="shared" si="17"/>
        <v>1</v>
      </c>
      <c r="U10" s="25" t="str">
        <f t="shared" si="9"/>
        <v/>
      </c>
      <c r="V10" s="25">
        <f t="shared" si="15"/>
        <v>1</v>
      </c>
      <c r="W10" s="25" t="str">
        <f t="shared" si="16"/>
        <v/>
      </c>
      <c r="X10" s="25" t="str">
        <f t="shared" si="10"/>
        <v/>
      </c>
      <c r="Y10" s="8"/>
      <c r="Z10" s="1" t="str">
        <f t="shared" si="11"/>
        <v/>
      </c>
      <c r="AA10" s="50" t="str">
        <f t="shared" si="12"/>
        <v/>
      </c>
      <c r="AB10" s="2"/>
      <c r="AC10" s="2"/>
      <c r="AD10" s="2"/>
      <c r="AE10" s="2"/>
      <c r="AF10" s="2"/>
      <c r="AG10" s="4"/>
      <c r="AH10" s="2"/>
      <c r="AI10" s="2"/>
      <c r="AJ10" s="2"/>
      <c r="AK10" s="2"/>
      <c r="AL10" s="2"/>
      <c r="AM10" s="2"/>
      <c r="AN10" s="2"/>
      <c r="AO10" s="2"/>
    </row>
    <row r="11" spans="1:41" x14ac:dyDescent="0.2">
      <c r="A11" s="2">
        <v>9</v>
      </c>
      <c r="B11" s="3">
        <v>5703</v>
      </c>
      <c r="C11" s="19" t="str">
        <f t="shared" si="1"/>
        <v/>
      </c>
      <c r="D11" s="19" t="str">
        <f t="shared" si="2"/>
        <v/>
      </c>
      <c r="E11" s="19" t="str">
        <f t="shared" si="3"/>
        <v>5</v>
      </c>
      <c r="F11" s="19" t="str">
        <f t="shared" si="4"/>
        <v>7</v>
      </c>
      <c r="G11" s="19" t="str">
        <f t="shared" si="5"/>
        <v>0</v>
      </c>
      <c r="H11" s="19" t="str">
        <f t="shared" si="6"/>
        <v>3</v>
      </c>
      <c r="I11" s="17" t="str">
        <f t="shared" si="7"/>
        <v/>
      </c>
      <c r="J11" s="17" t="str">
        <f t="shared" si="7"/>
        <v/>
      </c>
      <c r="K11" s="17" t="str">
        <f t="shared" si="7"/>
        <v/>
      </c>
      <c r="L11" s="17" t="str">
        <f t="shared" si="7"/>
        <v/>
      </c>
      <c r="M11" s="17" t="str">
        <f t="shared" si="7"/>
        <v>+</v>
      </c>
      <c r="N11" s="17" t="str">
        <f t="shared" si="7"/>
        <v/>
      </c>
      <c r="O11" s="24" t="s">
        <v>15</v>
      </c>
      <c r="P11" s="51" t="s">
        <v>278</v>
      </c>
      <c r="Q11" s="25">
        <f t="shared" si="8"/>
        <v>4</v>
      </c>
      <c r="R11" s="26">
        <f t="shared" si="13"/>
        <v>3</v>
      </c>
      <c r="S11" s="27">
        <f t="shared" si="14"/>
        <v>0</v>
      </c>
      <c r="T11" s="25">
        <f t="shared" si="17"/>
        <v>1</v>
      </c>
      <c r="U11" s="25" t="str">
        <f t="shared" si="9"/>
        <v/>
      </c>
      <c r="V11" s="25" t="str">
        <f t="shared" si="15"/>
        <v/>
      </c>
      <c r="W11" s="25">
        <f t="shared" si="16"/>
        <v>1</v>
      </c>
      <c r="X11" s="25" t="str">
        <f t="shared" si="10"/>
        <v/>
      </c>
      <c r="Y11" s="8"/>
      <c r="Z11" s="1" t="str">
        <f t="shared" si="11"/>
        <v/>
      </c>
      <c r="AA11" s="50" t="str">
        <f t="shared" si="12"/>
        <v/>
      </c>
      <c r="AB11" s="2"/>
      <c r="AC11" s="2"/>
      <c r="AD11" s="2"/>
      <c r="AE11" s="2"/>
      <c r="AF11" s="2"/>
      <c r="AG11" s="4"/>
      <c r="AH11" s="2"/>
      <c r="AI11" s="2"/>
      <c r="AJ11" s="2"/>
      <c r="AK11" s="2"/>
      <c r="AL11" s="2"/>
      <c r="AM11" s="2"/>
      <c r="AN11" s="2"/>
      <c r="AO11" s="2"/>
    </row>
    <row r="12" spans="1:41" x14ac:dyDescent="0.2">
      <c r="A12" s="2">
        <v>10</v>
      </c>
      <c r="B12" s="3">
        <v>20748</v>
      </c>
      <c r="C12" s="19" t="str">
        <f t="shared" si="1"/>
        <v/>
      </c>
      <c r="D12" s="19" t="str">
        <f t="shared" si="2"/>
        <v>2</v>
      </c>
      <c r="E12" s="19" t="str">
        <f t="shared" si="3"/>
        <v>0</v>
      </c>
      <c r="F12" s="19" t="str">
        <f t="shared" si="4"/>
        <v>7</v>
      </c>
      <c r="G12" s="19" t="str">
        <f t="shared" si="5"/>
        <v>4</v>
      </c>
      <c r="H12" s="19" t="str">
        <f t="shared" si="6"/>
        <v>8</v>
      </c>
      <c r="I12" s="17" t="str">
        <f t="shared" si="7"/>
        <v/>
      </c>
      <c r="J12" s="17" t="str">
        <f t="shared" si="7"/>
        <v/>
      </c>
      <c r="K12" s="17" t="str">
        <f t="shared" si="7"/>
        <v>+</v>
      </c>
      <c r="L12" s="17" t="str">
        <f t="shared" si="7"/>
        <v/>
      </c>
      <c r="M12" s="17" t="str">
        <f t="shared" si="7"/>
        <v/>
      </c>
      <c r="N12" s="17" t="str">
        <f t="shared" si="7"/>
        <v/>
      </c>
      <c r="O12" s="24" t="s">
        <v>16</v>
      </c>
      <c r="P12" s="51" t="s">
        <v>277</v>
      </c>
      <c r="Q12" s="25">
        <f t="shared" si="8"/>
        <v>5</v>
      </c>
      <c r="R12" s="26">
        <f t="shared" si="13"/>
        <v>5</v>
      </c>
      <c r="S12" s="27">
        <f t="shared" si="14"/>
        <v>1</v>
      </c>
      <c r="T12" s="25">
        <f t="shared" si="17"/>
        <v>1</v>
      </c>
      <c r="U12" s="25" t="str">
        <f t="shared" si="9"/>
        <v/>
      </c>
      <c r="V12" s="25">
        <f t="shared" si="15"/>
        <v>1</v>
      </c>
      <c r="W12" s="25" t="str">
        <f t="shared" si="16"/>
        <v/>
      </c>
      <c r="X12" s="25" t="str">
        <f t="shared" si="10"/>
        <v/>
      </c>
      <c r="Y12" s="8"/>
      <c r="Z12" s="1" t="str">
        <f t="shared" si="11"/>
        <v/>
      </c>
      <c r="AA12" s="50" t="str">
        <f t="shared" si="12"/>
        <v/>
      </c>
      <c r="AB12" s="2"/>
      <c r="AC12" s="2"/>
      <c r="AD12" s="2"/>
      <c r="AE12" s="2"/>
      <c r="AF12" s="2"/>
      <c r="AG12" s="4"/>
      <c r="AH12" s="2"/>
      <c r="AI12" s="2"/>
      <c r="AJ12" s="2"/>
      <c r="AK12" s="2"/>
      <c r="AL12" s="2"/>
      <c r="AM12" s="2"/>
      <c r="AN12" s="2"/>
      <c r="AO12" s="2"/>
    </row>
    <row r="13" spans="1:41" x14ac:dyDescent="0.2">
      <c r="A13" s="2">
        <v>11</v>
      </c>
      <c r="B13" s="3">
        <v>32075</v>
      </c>
      <c r="C13" s="19" t="str">
        <f t="shared" si="1"/>
        <v/>
      </c>
      <c r="D13" s="19" t="str">
        <f t="shared" si="2"/>
        <v>3</v>
      </c>
      <c r="E13" s="19" t="str">
        <f t="shared" si="3"/>
        <v>2</v>
      </c>
      <c r="F13" s="19" t="str">
        <f t="shared" si="4"/>
        <v>0</v>
      </c>
      <c r="G13" s="19" t="str">
        <f t="shared" si="5"/>
        <v>7</v>
      </c>
      <c r="H13" s="19" t="str">
        <f t="shared" si="6"/>
        <v>5</v>
      </c>
      <c r="I13" s="17" t="str">
        <f t="shared" si="7"/>
        <v/>
      </c>
      <c r="J13" s="17" t="str">
        <f t="shared" si="7"/>
        <v/>
      </c>
      <c r="K13" s="17" t="str">
        <f t="shared" si="7"/>
        <v/>
      </c>
      <c r="L13" s="17" t="str">
        <f t="shared" si="7"/>
        <v>+</v>
      </c>
      <c r="M13" s="17" t="str">
        <f t="shared" si="7"/>
        <v/>
      </c>
      <c r="N13" s="17" t="str">
        <f t="shared" si="7"/>
        <v/>
      </c>
      <c r="O13" s="24" t="s">
        <v>17</v>
      </c>
      <c r="P13" s="51" t="s">
        <v>279</v>
      </c>
      <c r="Q13" s="25">
        <f t="shared" si="8"/>
        <v>5</v>
      </c>
      <c r="R13" s="26">
        <f t="shared" si="13"/>
        <v>5</v>
      </c>
      <c r="S13" s="27">
        <f t="shared" si="14"/>
        <v>1</v>
      </c>
      <c r="T13" s="25">
        <f t="shared" si="17"/>
        <v>1</v>
      </c>
      <c r="U13" s="25" t="str">
        <f t="shared" si="9"/>
        <v/>
      </c>
      <c r="V13" s="25" t="str">
        <f t="shared" si="15"/>
        <v/>
      </c>
      <c r="W13" s="25">
        <f t="shared" si="16"/>
        <v>1</v>
      </c>
      <c r="X13" s="25" t="str">
        <f t="shared" si="10"/>
        <v/>
      </c>
      <c r="Y13" s="8"/>
      <c r="Z13" s="1" t="str">
        <f t="shared" si="11"/>
        <v/>
      </c>
      <c r="AA13" s="50" t="str">
        <f t="shared" si="12"/>
        <v/>
      </c>
      <c r="AB13" s="2"/>
      <c r="AC13" s="2"/>
      <c r="AD13" s="2"/>
      <c r="AE13" s="2"/>
      <c r="AF13" s="2"/>
      <c r="AG13" s="4"/>
      <c r="AH13" s="2"/>
      <c r="AI13" s="2"/>
      <c r="AJ13" s="2"/>
      <c r="AK13" s="2"/>
      <c r="AL13" s="2"/>
      <c r="AM13" s="2"/>
      <c r="AN13" s="2"/>
      <c r="AO13" s="2"/>
    </row>
    <row r="14" spans="1:41" x14ac:dyDescent="0.2">
      <c r="A14" s="2">
        <v>12</v>
      </c>
      <c r="B14" s="3">
        <v>759</v>
      </c>
      <c r="C14" s="19" t="str">
        <f t="shared" si="1"/>
        <v/>
      </c>
      <c r="D14" s="19" t="str">
        <f t="shared" si="2"/>
        <v/>
      </c>
      <c r="E14" s="19" t="str">
        <f t="shared" si="3"/>
        <v/>
      </c>
      <c r="F14" s="19" t="str">
        <f t="shared" si="4"/>
        <v>7</v>
      </c>
      <c r="G14" s="19" t="str">
        <f t="shared" si="5"/>
        <v>5</v>
      </c>
      <c r="H14" s="19" t="str">
        <f t="shared" si="6"/>
        <v>9</v>
      </c>
      <c r="I14" s="17" t="str">
        <f t="shared" si="7"/>
        <v/>
      </c>
      <c r="J14" s="17" t="str">
        <f t="shared" si="7"/>
        <v/>
      </c>
      <c r="K14" s="17" t="str">
        <f t="shared" si="7"/>
        <v/>
      </c>
      <c r="L14" s="17" t="str">
        <f t="shared" si="7"/>
        <v/>
      </c>
      <c r="M14" s="17" t="str">
        <f t="shared" si="7"/>
        <v/>
      </c>
      <c r="N14" s="17" t="str">
        <f t="shared" si="7"/>
        <v/>
      </c>
      <c r="O14" s="24" t="s">
        <v>18</v>
      </c>
      <c r="P14" s="51" t="s">
        <v>270</v>
      </c>
      <c r="Q14" s="25">
        <f t="shared" si="8"/>
        <v>3</v>
      </c>
      <c r="R14" s="26">
        <f t="shared" si="13"/>
        <v>3</v>
      </c>
      <c r="S14" s="27">
        <f t="shared" si="14"/>
        <v>0</v>
      </c>
      <c r="T14" s="25">
        <f t="shared" si="17"/>
        <v>0</v>
      </c>
      <c r="U14" s="25" t="str">
        <f t="shared" si="9"/>
        <v/>
      </c>
      <c r="V14" s="25" t="str">
        <f t="shared" si="15"/>
        <v/>
      </c>
      <c r="W14" s="25" t="str">
        <f t="shared" si="16"/>
        <v/>
      </c>
      <c r="X14" s="25" t="str">
        <f t="shared" si="10"/>
        <v/>
      </c>
      <c r="Y14" s="8"/>
      <c r="Z14" s="1" t="str">
        <f t="shared" si="11"/>
        <v/>
      </c>
      <c r="AA14" s="50" t="str">
        <f t="shared" si="12"/>
        <v/>
      </c>
      <c r="AB14" s="2"/>
      <c r="AC14" s="2"/>
      <c r="AD14" s="2"/>
      <c r="AE14" s="2"/>
      <c r="AF14" s="2"/>
      <c r="AG14" s="4"/>
      <c r="AH14" s="2"/>
      <c r="AI14" s="2"/>
      <c r="AJ14" s="2"/>
      <c r="AK14" s="2"/>
      <c r="AL14" s="2"/>
      <c r="AM14" s="2"/>
      <c r="AN14" s="2"/>
      <c r="AO14" s="2"/>
    </row>
    <row r="15" spans="1:41" x14ac:dyDescent="0.2">
      <c r="A15" s="2">
        <v>13</v>
      </c>
      <c r="B15" s="3">
        <v>8057</v>
      </c>
      <c r="C15" s="19" t="str">
        <f t="shared" si="1"/>
        <v/>
      </c>
      <c r="D15" s="19" t="str">
        <f t="shared" si="2"/>
        <v/>
      </c>
      <c r="E15" s="19" t="str">
        <f t="shared" si="3"/>
        <v>8</v>
      </c>
      <c r="F15" s="19" t="str">
        <f t="shared" si="4"/>
        <v>0</v>
      </c>
      <c r="G15" s="19" t="str">
        <f t="shared" si="5"/>
        <v>5</v>
      </c>
      <c r="H15" s="19" t="str">
        <f t="shared" si="6"/>
        <v>7</v>
      </c>
      <c r="I15" s="17" t="str">
        <f t="shared" si="7"/>
        <v/>
      </c>
      <c r="J15" s="17" t="str">
        <f t="shared" si="7"/>
        <v/>
      </c>
      <c r="K15" s="17" t="str">
        <f t="shared" si="7"/>
        <v/>
      </c>
      <c r="L15" s="17" t="str">
        <f t="shared" si="7"/>
        <v>+</v>
      </c>
      <c r="M15" s="17" t="str">
        <f t="shared" si="7"/>
        <v/>
      </c>
      <c r="N15" s="17" t="str">
        <f t="shared" si="7"/>
        <v/>
      </c>
      <c r="O15" s="24" t="s">
        <v>19</v>
      </c>
      <c r="P15" s="51" t="s">
        <v>280</v>
      </c>
      <c r="Q15" s="25">
        <f t="shared" si="8"/>
        <v>4</v>
      </c>
      <c r="R15" s="26">
        <f t="shared" si="13"/>
        <v>3</v>
      </c>
      <c r="S15" s="27">
        <f t="shared" si="14"/>
        <v>0</v>
      </c>
      <c r="T15" s="25">
        <f t="shared" si="17"/>
        <v>1</v>
      </c>
      <c r="U15" s="25" t="str">
        <f t="shared" si="9"/>
        <v/>
      </c>
      <c r="V15" s="25" t="str">
        <f t="shared" si="15"/>
        <v/>
      </c>
      <c r="W15" s="25">
        <f t="shared" si="16"/>
        <v>1</v>
      </c>
      <c r="X15" s="25" t="str">
        <f t="shared" si="10"/>
        <v/>
      </c>
      <c r="Y15" s="8"/>
      <c r="Z15" s="1" t="str">
        <f t="shared" si="11"/>
        <v/>
      </c>
      <c r="AA15" s="50" t="str">
        <f t="shared" si="12"/>
        <v/>
      </c>
      <c r="AB15" s="2"/>
      <c r="AC15" s="2"/>
      <c r="AD15" s="2"/>
      <c r="AE15" s="2"/>
      <c r="AF15" s="2"/>
      <c r="AG15" s="4"/>
      <c r="AH15" s="2"/>
      <c r="AI15" s="2"/>
      <c r="AJ15" s="2"/>
      <c r="AK15" s="2"/>
      <c r="AL15" s="2"/>
      <c r="AM15" s="2"/>
      <c r="AN15" s="2"/>
      <c r="AO15" s="2"/>
    </row>
    <row r="16" spans="1:41" x14ac:dyDescent="0.2">
      <c r="A16" s="2">
        <v>14</v>
      </c>
      <c r="B16" s="3">
        <v>760913</v>
      </c>
      <c r="C16" s="19" t="str">
        <f t="shared" si="1"/>
        <v>7</v>
      </c>
      <c r="D16" s="19" t="str">
        <f t="shared" si="2"/>
        <v>6</v>
      </c>
      <c r="E16" s="19" t="str">
        <f t="shared" si="3"/>
        <v>0</v>
      </c>
      <c r="F16" s="19" t="str">
        <f t="shared" si="4"/>
        <v>9</v>
      </c>
      <c r="G16" s="19" t="str">
        <f t="shared" si="5"/>
        <v>1</v>
      </c>
      <c r="H16" s="19" t="str">
        <f t="shared" si="6"/>
        <v>3</v>
      </c>
      <c r="I16" s="17" t="str">
        <f t="shared" si="7"/>
        <v/>
      </c>
      <c r="J16" s="17" t="str">
        <f t="shared" si="7"/>
        <v/>
      </c>
      <c r="K16" s="17" t="str">
        <f t="shared" si="7"/>
        <v>+</v>
      </c>
      <c r="L16" s="17" t="str">
        <f t="shared" si="7"/>
        <v/>
      </c>
      <c r="M16" s="17" t="str">
        <f t="shared" si="7"/>
        <v/>
      </c>
      <c r="N16" s="17" t="str">
        <f t="shared" si="7"/>
        <v/>
      </c>
      <c r="O16" s="24" t="s">
        <v>20</v>
      </c>
      <c r="P16" s="51" t="s">
        <v>281</v>
      </c>
      <c r="Q16" s="25">
        <f t="shared" si="8"/>
        <v>6</v>
      </c>
      <c r="R16" s="26">
        <f t="shared" si="13"/>
        <v>5</v>
      </c>
      <c r="S16" s="27">
        <f t="shared" si="14"/>
        <v>1</v>
      </c>
      <c r="T16" s="25">
        <f t="shared" si="17"/>
        <v>1</v>
      </c>
      <c r="U16" s="25" t="str">
        <f t="shared" si="9"/>
        <v/>
      </c>
      <c r="V16" s="25">
        <f t="shared" si="15"/>
        <v>1</v>
      </c>
      <c r="W16" s="25" t="str">
        <f t="shared" si="16"/>
        <v/>
      </c>
      <c r="X16" s="25">
        <f t="shared" si="10"/>
        <v>1</v>
      </c>
      <c r="Y16" s="8"/>
      <c r="Z16" s="1" t="str">
        <f t="shared" si="11"/>
        <v/>
      </c>
      <c r="AA16" s="50" t="str">
        <f t="shared" si="12"/>
        <v/>
      </c>
      <c r="AB16" s="2"/>
      <c r="AC16" s="2"/>
      <c r="AD16" s="2"/>
      <c r="AE16" s="2"/>
      <c r="AF16" s="2"/>
      <c r="AG16" s="4"/>
      <c r="AH16" s="2"/>
      <c r="AI16" s="2"/>
      <c r="AJ16" s="2"/>
      <c r="AK16" s="2"/>
      <c r="AL16" s="2"/>
      <c r="AM16" s="2"/>
      <c r="AN16" s="2"/>
      <c r="AO16" s="2"/>
    </row>
    <row r="17" spans="1:41" x14ac:dyDescent="0.2">
      <c r="A17" s="2">
        <v>15</v>
      </c>
      <c r="B17" s="3">
        <v>93005</v>
      </c>
      <c r="C17" s="19" t="str">
        <f t="shared" si="1"/>
        <v/>
      </c>
      <c r="D17" s="19" t="str">
        <f t="shared" si="2"/>
        <v>9</v>
      </c>
      <c r="E17" s="19" t="str">
        <f t="shared" si="3"/>
        <v>3</v>
      </c>
      <c r="F17" s="19" t="str">
        <f t="shared" si="4"/>
        <v>0</v>
      </c>
      <c r="G17" s="19" t="str">
        <f t="shared" si="5"/>
        <v>0</v>
      </c>
      <c r="H17" s="19" t="str">
        <f t="shared" si="6"/>
        <v>5</v>
      </c>
      <c r="I17" s="17" t="str">
        <f t="shared" si="7"/>
        <v/>
      </c>
      <c r="J17" s="17" t="str">
        <f t="shared" si="7"/>
        <v/>
      </c>
      <c r="K17" s="17" t="str">
        <f t="shared" si="7"/>
        <v/>
      </c>
      <c r="L17" s="17" t="str">
        <f t="shared" si="7"/>
        <v>+</v>
      </c>
      <c r="M17" s="17" t="str">
        <f t="shared" si="7"/>
        <v>+</v>
      </c>
      <c r="N17" s="17" t="str">
        <f t="shared" si="7"/>
        <v/>
      </c>
      <c r="O17" s="24" t="s">
        <v>21</v>
      </c>
      <c r="P17" s="51" t="s">
        <v>282</v>
      </c>
      <c r="Q17" s="25">
        <f t="shared" si="8"/>
        <v>5</v>
      </c>
      <c r="R17" s="26">
        <f t="shared" si="13"/>
        <v>4</v>
      </c>
      <c r="S17" s="27">
        <f t="shared" si="14"/>
        <v>0</v>
      </c>
      <c r="T17" s="25">
        <f t="shared" si="17"/>
        <v>2</v>
      </c>
      <c r="U17" s="25">
        <f t="shared" si="9"/>
        <v>2</v>
      </c>
      <c r="V17" s="25" t="str">
        <f t="shared" si="15"/>
        <v/>
      </c>
      <c r="W17" s="25">
        <f t="shared" si="16"/>
        <v>1</v>
      </c>
      <c r="X17" s="25" t="str">
        <f t="shared" si="10"/>
        <v/>
      </c>
      <c r="Y17" s="8"/>
      <c r="Z17" s="1" t="str">
        <f t="shared" si="11"/>
        <v/>
      </c>
      <c r="AA17" s="50" t="str">
        <f t="shared" si="12"/>
        <v/>
      </c>
      <c r="AB17" s="2"/>
      <c r="AC17" s="2"/>
      <c r="AD17" s="2"/>
      <c r="AE17" s="2"/>
      <c r="AF17" s="2"/>
      <c r="AG17" s="4"/>
      <c r="AH17" s="2"/>
      <c r="AI17" s="2"/>
      <c r="AJ17" s="2"/>
      <c r="AK17" s="2"/>
      <c r="AL17" s="2"/>
      <c r="AM17" s="2"/>
      <c r="AN17" s="2"/>
      <c r="AO17" s="2"/>
    </row>
    <row r="18" spans="1:41" x14ac:dyDescent="0.2">
      <c r="A18" s="2">
        <v>16</v>
      </c>
      <c r="B18" s="3">
        <v>507090</v>
      </c>
      <c r="C18" s="19" t="str">
        <f t="shared" si="1"/>
        <v>5</v>
      </c>
      <c r="D18" s="19" t="str">
        <f t="shared" si="2"/>
        <v>0</v>
      </c>
      <c r="E18" s="19" t="str">
        <f t="shared" si="3"/>
        <v>7</v>
      </c>
      <c r="F18" s="19" t="str">
        <f t="shared" si="4"/>
        <v>0</v>
      </c>
      <c r="G18" s="19" t="str">
        <f t="shared" si="5"/>
        <v>9</v>
      </c>
      <c r="H18" s="19" t="str">
        <f t="shared" si="6"/>
        <v>0</v>
      </c>
      <c r="I18" s="17" t="str">
        <f t="shared" si="7"/>
        <v/>
      </c>
      <c r="J18" s="17" t="str">
        <f t="shared" si="7"/>
        <v>+</v>
      </c>
      <c r="K18" s="17" t="str">
        <f t="shared" si="7"/>
        <v/>
      </c>
      <c r="L18" s="17" t="str">
        <f t="shared" si="7"/>
        <v>+</v>
      </c>
      <c r="M18" s="17" t="str">
        <f t="shared" si="7"/>
        <v/>
      </c>
      <c r="N18" s="17" t="str">
        <f t="shared" si="7"/>
        <v>+</v>
      </c>
      <c r="O18" s="24" t="s">
        <v>22</v>
      </c>
      <c r="P18" s="51" t="s">
        <v>283</v>
      </c>
      <c r="Q18" s="25">
        <f t="shared" si="8"/>
        <v>6</v>
      </c>
      <c r="R18" s="26">
        <f t="shared" si="13"/>
        <v>4</v>
      </c>
      <c r="S18" s="27">
        <f t="shared" si="14"/>
        <v>0</v>
      </c>
      <c r="T18" s="25">
        <f t="shared" si="17"/>
        <v>3</v>
      </c>
      <c r="U18" s="25" t="str">
        <f t="shared" si="9"/>
        <v/>
      </c>
      <c r="V18" s="25">
        <f t="shared" si="15"/>
        <v>1</v>
      </c>
      <c r="W18" s="25">
        <f t="shared" si="16"/>
        <v>1</v>
      </c>
      <c r="X18" s="25" t="str">
        <f t="shared" si="10"/>
        <v/>
      </c>
      <c r="Y18" s="8"/>
      <c r="Z18" s="1" t="str">
        <f t="shared" si="11"/>
        <v/>
      </c>
      <c r="AA18" s="50" t="str">
        <f t="shared" si="12"/>
        <v/>
      </c>
      <c r="AB18" s="2"/>
      <c r="AC18" s="2"/>
      <c r="AD18" s="2"/>
      <c r="AE18" s="2"/>
      <c r="AF18" s="2"/>
      <c r="AG18" s="4"/>
      <c r="AH18" s="2"/>
      <c r="AI18" s="2"/>
      <c r="AJ18" s="2"/>
      <c r="AK18" s="2"/>
      <c r="AL18" s="2"/>
      <c r="AM18" s="2"/>
      <c r="AN18" s="2"/>
      <c r="AO18" s="2"/>
    </row>
    <row r="19" spans="1:41" x14ac:dyDescent="0.2">
      <c r="A19" s="2">
        <v>17</v>
      </c>
      <c r="B19" s="3">
        <v>60870</v>
      </c>
      <c r="C19" s="19" t="str">
        <f t="shared" si="1"/>
        <v/>
      </c>
      <c r="D19" s="19" t="str">
        <f t="shared" si="2"/>
        <v>6</v>
      </c>
      <c r="E19" s="19" t="str">
        <f t="shared" si="3"/>
        <v>0</v>
      </c>
      <c r="F19" s="19" t="str">
        <f t="shared" si="4"/>
        <v>8</v>
      </c>
      <c r="G19" s="19" t="str">
        <f t="shared" si="5"/>
        <v>7</v>
      </c>
      <c r="H19" s="19" t="str">
        <f t="shared" si="6"/>
        <v>0</v>
      </c>
      <c r="I19" s="17" t="str">
        <f t="shared" ref="I19:N61" si="18">IF(C19="0","+","")</f>
        <v/>
      </c>
      <c r="J19" s="17" t="str">
        <f t="shared" si="18"/>
        <v/>
      </c>
      <c r="K19" s="17" t="str">
        <f t="shared" si="18"/>
        <v>+</v>
      </c>
      <c r="L19" s="17" t="str">
        <f t="shared" si="18"/>
        <v/>
      </c>
      <c r="M19" s="17" t="str">
        <f t="shared" si="18"/>
        <v/>
      </c>
      <c r="N19" s="17" t="str">
        <f t="shared" si="18"/>
        <v>+</v>
      </c>
      <c r="O19" s="24" t="s">
        <v>23</v>
      </c>
      <c r="P19" s="51" t="s">
        <v>284</v>
      </c>
      <c r="Q19" s="25">
        <f t="shared" si="8"/>
        <v>5</v>
      </c>
      <c r="R19" s="26">
        <f t="shared" si="13"/>
        <v>4</v>
      </c>
      <c r="S19" s="27">
        <f t="shared" si="14"/>
        <v>0</v>
      </c>
      <c r="T19" s="25">
        <f t="shared" si="17"/>
        <v>2</v>
      </c>
      <c r="U19" s="25" t="str">
        <f t="shared" si="9"/>
        <v/>
      </c>
      <c r="V19" s="25">
        <f t="shared" si="15"/>
        <v>1</v>
      </c>
      <c r="W19" s="25" t="str">
        <f t="shared" si="16"/>
        <v/>
      </c>
      <c r="X19" s="25" t="str">
        <f t="shared" si="10"/>
        <v/>
      </c>
      <c r="Y19" s="8"/>
      <c r="Z19" s="1" t="str">
        <f t="shared" si="11"/>
        <v/>
      </c>
      <c r="AA19" s="50" t="str">
        <f t="shared" si="12"/>
        <v/>
      </c>
      <c r="AB19" s="2"/>
      <c r="AC19" s="2"/>
      <c r="AD19" s="2"/>
      <c r="AE19" s="2"/>
      <c r="AF19" s="2"/>
      <c r="AG19" s="4"/>
      <c r="AH19" s="2"/>
      <c r="AI19" s="2"/>
      <c r="AJ19" s="2"/>
      <c r="AK19" s="2"/>
      <c r="AL19" s="2"/>
      <c r="AM19" s="2"/>
      <c r="AN19" s="2"/>
      <c r="AO19" s="2"/>
    </row>
    <row r="20" spans="1:41" x14ac:dyDescent="0.2">
      <c r="A20" s="2">
        <v>18</v>
      </c>
      <c r="B20" s="3">
        <v>600720</v>
      </c>
      <c r="C20" s="19" t="str">
        <f t="shared" si="1"/>
        <v>6</v>
      </c>
      <c r="D20" s="19" t="str">
        <f t="shared" si="2"/>
        <v>0</v>
      </c>
      <c r="E20" s="19" t="str">
        <f t="shared" si="3"/>
        <v>0</v>
      </c>
      <c r="F20" s="19" t="str">
        <f t="shared" si="4"/>
        <v>7</v>
      </c>
      <c r="G20" s="19" t="str">
        <f t="shared" si="5"/>
        <v>2</v>
      </c>
      <c r="H20" s="19" t="str">
        <f t="shared" si="6"/>
        <v>0</v>
      </c>
      <c r="I20" s="17" t="str">
        <f t="shared" si="18"/>
        <v/>
      </c>
      <c r="J20" s="17" t="str">
        <f t="shared" si="18"/>
        <v>+</v>
      </c>
      <c r="K20" s="17" t="str">
        <f t="shared" si="18"/>
        <v>+</v>
      </c>
      <c r="L20" s="17" t="str">
        <f t="shared" si="18"/>
        <v/>
      </c>
      <c r="M20" s="17" t="str">
        <f t="shared" si="18"/>
        <v/>
      </c>
      <c r="N20" s="17" t="str">
        <f t="shared" si="18"/>
        <v>+</v>
      </c>
      <c r="O20" s="24" t="s">
        <v>24</v>
      </c>
      <c r="P20" s="51" t="s">
        <v>285</v>
      </c>
      <c r="Q20" s="25">
        <f t="shared" si="8"/>
        <v>6</v>
      </c>
      <c r="R20" s="26">
        <f t="shared" si="13"/>
        <v>4</v>
      </c>
      <c r="S20" s="27">
        <f t="shared" si="14"/>
        <v>0</v>
      </c>
      <c r="T20" s="25">
        <f t="shared" si="17"/>
        <v>3</v>
      </c>
      <c r="U20" s="25">
        <f t="shared" si="9"/>
        <v>2</v>
      </c>
      <c r="V20" s="25">
        <f t="shared" si="15"/>
        <v>1</v>
      </c>
      <c r="W20" s="25">
        <f>IF(COUNTIF(L20:M20,"+")+COUNTIF(I20:J20,"+")&gt;0,1,"")</f>
        <v>1</v>
      </c>
      <c r="X20" s="25" t="str">
        <f t="shared" si="10"/>
        <v/>
      </c>
      <c r="Y20" s="8"/>
      <c r="Z20" s="1" t="str">
        <f t="shared" si="11"/>
        <v/>
      </c>
      <c r="AA20" s="50" t="str">
        <f t="shared" si="12"/>
        <v/>
      </c>
      <c r="AB20" s="2"/>
      <c r="AC20" s="2"/>
      <c r="AD20" s="2"/>
      <c r="AE20" s="2"/>
      <c r="AF20" s="2"/>
      <c r="AG20" s="4"/>
      <c r="AH20" s="2"/>
      <c r="AI20" s="2"/>
      <c r="AJ20" s="2"/>
      <c r="AK20" s="2"/>
      <c r="AL20" s="2"/>
      <c r="AM20" s="2"/>
      <c r="AN20" s="2"/>
      <c r="AO20" s="2"/>
    </row>
    <row r="21" spans="1:41" x14ac:dyDescent="0.2">
      <c r="A21" s="2">
        <v>19</v>
      </c>
      <c r="B21" s="3">
        <v>3624</v>
      </c>
      <c r="C21" s="19" t="str">
        <f t="shared" si="1"/>
        <v/>
      </c>
      <c r="D21" s="19" t="str">
        <f t="shared" si="2"/>
        <v/>
      </c>
      <c r="E21" s="19" t="str">
        <f t="shared" si="3"/>
        <v>3</v>
      </c>
      <c r="F21" s="19" t="str">
        <f t="shared" si="4"/>
        <v>6</v>
      </c>
      <c r="G21" s="19" t="str">
        <f t="shared" si="5"/>
        <v>2</v>
      </c>
      <c r="H21" s="19" t="str">
        <f t="shared" si="6"/>
        <v>4</v>
      </c>
      <c r="I21" s="17" t="str">
        <f t="shared" si="18"/>
        <v/>
      </c>
      <c r="J21" s="17" t="str">
        <f t="shared" si="18"/>
        <v/>
      </c>
      <c r="K21" s="17" t="str">
        <f t="shared" si="18"/>
        <v/>
      </c>
      <c r="L21" s="17" t="str">
        <f t="shared" si="18"/>
        <v/>
      </c>
      <c r="M21" s="17" t="str">
        <f t="shared" si="18"/>
        <v/>
      </c>
      <c r="N21" s="17" t="str">
        <f t="shared" si="18"/>
        <v/>
      </c>
      <c r="O21" s="24" t="s">
        <v>25</v>
      </c>
      <c r="P21" s="51" t="s">
        <v>286</v>
      </c>
      <c r="Q21" s="25">
        <f t="shared" si="8"/>
        <v>4</v>
      </c>
      <c r="R21" s="26">
        <f t="shared" si="13"/>
        <v>4</v>
      </c>
      <c r="S21" s="27">
        <f t="shared" si="14"/>
        <v>0</v>
      </c>
      <c r="T21" s="25">
        <f t="shared" si="17"/>
        <v>0</v>
      </c>
      <c r="U21" s="25" t="str">
        <f t="shared" si="9"/>
        <v/>
      </c>
      <c r="V21" s="25" t="str">
        <f t="shared" si="15"/>
        <v/>
      </c>
      <c r="W21" s="25" t="str">
        <f t="shared" si="16"/>
        <v/>
      </c>
      <c r="X21" s="25" t="str">
        <f t="shared" si="10"/>
        <v/>
      </c>
      <c r="Y21" s="8"/>
      <c r="Z21" s="1" t="str">
        <f t="shared" si="11"/>
        <v/>
      </c>
      <c r="AA21" s="50" t="str">
        <f t="shared" si="12"/>
        <v/>
      </c>
      <c r="AB21" s="2"/>
      <c r="AC21" s="2"/>
      <c r="AD21" s="2"/>
      <c r="AE21" s="2"/>
      <c r="AF21" s="2"/>
      <c r="AG21" s="4"/>
      <c r="AH21" s="2"/>
      <c r="AI21" s="2"/>
      <c r="AJ21" s="2"/>
      <c r="AK21" s="2"/>
      <c r="AL21" s="2"/>
      <c r="AM21" s="2"/>
      <c r="AN21" s="2"/>
      <c r="AO21" s="2"/>
    </row>
    <row r="22" spans="1:41" x14ac:dyDescent="0.2">
      <c r="A22" s="2">
        <v>20</v>
      </c>
      <c r="B22" s="3">
        <v>45090</v>
      </c>
      <c r="C22" s="19" t="str">
        <f t="shared" si="1"/>
        <v/>
      </c>
      <c r="D22" s="19" t="str">
        <f t="shared" si="2"/>
        <v>4</v>
      </c>
      <c r="E22" s="19" t="str">
        <f t="shared" si="3"/>
        <v>5</v>
      </c>
      <c r="F22" s="19" t="str">
        <f t="shared" si="4"/>
        <v>0</v>
      </c>
      <c r="G22" s="19" t="str">
        <f t="shared" si="5"/>
        <v>9</v>
      </c>
      <c r="H22" s="19" t="str">
        <f t="shared" si="6"/>
        <v>0</v>
      </c>
      <c r="I22" s="17" t="str">
        <f t="shared" si="18"/>
        <v/>
      </c>
      <c r="J22" s="17" t="str">
        <f t="shared" si="18"/>
        <v/>
      </c>
      <c r="K22" s="17" t="str">
        <f t="shared" si="18"/>
        <v/>
      </c>
      <c r="L22" s="17" t="str">
        <f t="shared" si="18"/>
        <v>+</v>
      </c>
      <c r="M22" s="17" t="str">
        <f t="shared" si="18"/>
        <v/>
      </c>
      <c r="N22" s="17" t="str">
        <f t="shared" si="18"/>
        <v>+</v>
      </c>
      <c r="O22" s="24" t="s">
        <v>26</v>
      </c>
      <c r="P22" s="51" t="s">
        <v>287</v>
      </c>
      <c r="Q22" s="25">
        <f t="shared" si="8"/>
        <v>5</v>
      </c>
      <c r="R22" s="26">
        <f t="shared" si="13"/>
        <v>4</v>
      </c>
      <c r="S22" s="27">
        <f t="shared" si="14"/>
        <v>0</v>
      </c>
      <c r="T22" s="25">
        <f t="shared" si="17"/>
        <v>2</v>
      </c>
      <c r="U22" s="25" t="str">
        <f t="shared" si="9"/>
        <v/>
      </c>
      <c r="V22" s="25">
        <f t="shared" si="15"/>
        <v>1</v>
      </c>
      <c r="W22" s="25">
        <f t="shared" si="16"/>
        <v>1</v>
      </c>
      <c r="X22" s="25" t="str">
        <f t="shared" si="10"/>
        <v/>
      </c>
      <c r="Y22" s="8"/>
      <c r="Z22" s="1" t="str">
        <f t="shared" si="11"/>
        <v/>
      </c>
      <c r="AA22" s="50" t="str">
        <f t="shared" si="12"/>
        <v/>
      </c>
      <c r="AB22" s="2"/>
      <c r="AC22" s="2"/>
      <c r="AD22" s="2"/>
      <c r="AE22" s="2"/>
      <c r="AF22" s="2"/>
      <c r="AG22" s="4"/>
      <c r="AH22" s="2"/>
      <c r="AI22" s="2"/>
      <c r="AJ22" s="2"/>
      <c r="AK22" s="2"/>
      <c r="AL22" s="2"/>
      <c r="AM22" s="2"/>
      <c r="AN22" s="2"/>
      <c r="AO22" s="2"/>
    </row>
    <row r="23" spans="1:41" x14ac:dyDescent="0.2">
      <c r="A23" s="2">
        <v>21</v>
      </c>
      <c r="B23" s="3">
        <v>8573</v>
      </c>
      <c r="C23" s="19" t="str">
        <f t="shared" si="1"/>
        <v/>
      </c>
      <c r="D23" s="19" t="str">
        <f t="shared" si="2"/>
        <v/>
      </c>
      <c r="E23" s="19" t="str">
        <f t="shared" si="3"/>
        <v>8</v>
      </c>
      <c r="F23" s="19" t="str">
        <f t="shared" si="4"/>
        <v>5</v>
      </c>
      <c r="G23" s="19" t="str">
        <f t="shared" si="5"/>
        <v>7</v>
      </c>
      <c r="H23" s="19" t="str">
        <f t="shared" si="6"/>
        <v>3</v>
      </c>
      <c r="I23" s="17" t="str">
        <f t="shared" si="18"/>
        <v/>
      </c>
      <c r="J23" s="17" t="str">
        <f t="shared" si="18"/>
        <v/>
      </c>
      <c r="K23" s="17" t="str">
        <f t="shared" si="18"/>
        <v/>
      </c>
      <c r="L23" s="17" t="str">
        <f t="shared" si="18"/>
        <v/>
      </c>
      <c r="M23" s="17" t="str">
        <f t="shared" si="18"/>
        <v/>
      </c>
      <c r="N23" s="17" t="str">
        <f t="shared" si="18"/>
        <v/>
      </c>
      <c r="O23" s="24" t="s">
        <v>27</v>
      </c>
      <c r="P23" s="51" t="s">
        <v>286</v>
      </c>
      <c r="Q23" s="25">
        <f t="shared" si="8"/>
        <v>4</v>
      </c>
      <c r="R23" s="26">
        <f t="shared" si="13"/>
        <v>4</v>
      </c>
      <c r="S23" s="27">
        <f t="shared" si="14"/>
        <v>0</v>
      </c>
      <c r="T23" s="25">
        <f t="shared" si="17"/>
        <v>0</v>
      </c>
      <c r="U23" s="25" t="str">
        <f t="shared" si="9"/>
        <v/>
      </c>
      <c r="V23" s="25" t="str">
        <f t="shared" si="15"/>
        <v/>
      </c>
      <c r="W23" s="25" t="str">
        <f t="shared" si="16"/>
        <v/>
      </c>
      <c r="X23" s="25" t="str">
        <f t="shared" si="10"/>
        <v/>
      </c>
      <c r="Y23" s="8"/>
      <c r="Z23" s="1" t="str">
        <f t="shared" si="11"/>
        <v/>
      </c>
      <c r="AA23" s="50" t="str">
        <f t="shared" si="12"/>
        <v/>
      </c>
      <c r="AB23" s="2"/>
      <c r="AC23" s="2"/>
      <c r="AD23" s="2"/>
      <c r="AE23" s="2"/>
      <c r="AF23" s="2"/>
      <c r="AG23" s="4"/>
      <c r="AH23" s="2"/>
      <c r="AI23" s="2"/>
      <c r="AJ23" s="2"/>
      <c r="AK23" s="2"/>
      <c r="AL23" s="2"/>
      <c r="AM23" s="2"/>
      <c r="AN23" s="2"/>
      <c r="AO23" s="2"/>
    </row>
    <row r="24" spans="1:41" x14ac:dyDescent="0.2">
      <c r="A24" s="2">
        <v>22</v>
      </c>
      <c r="B24" s="3">
        <v>9340</v>
      </c>
      <c r="C24" s="19" t="str">
        <f t="shared" si="1"/>
        <v/>
      </c>
      <c r="D24" s="19" t="str">
        <f t="shared" si="2"/>
        <v/>
      </c>
      <c r="E24" s="19" t="str">
        <f t="shared" si="3"/>
        <v>9</v>
      </c>
      <c r="F24" s="19" t="str">
        <f t="shared" si="4"/>
        <v>3</v>
      </c>
      <c r="G24" s="19" t="str">
        <f t="shared" si="5"/>
        <v>4</v>
      </c>
      <c r="H24" s="19" t="str">
        <f t="shared" si="6"/>
        <v>0</v>
      </c>
      <c r="I24" s="17" t="str">
        <f t="shared" si="18"/>
        <v/>
      </c>
      <c r="J24" s="17" t="str">
        <f t="shared" si="18"/>
        <v/>
      </c>
      <c r="K24" s="17" t="str">
        <f t="shared" si="18"/>
        <v/>
      </c>
      <c r="L24" s="17" t="str">
        <f t="shared" si="18"/>
        <v/>
      </c>
      <c r="M24" s="17" t="str">
        <f t="shared" si="18"/>
        <v/>
      </c>
      <c r="N24" s="17" t="str">
        <f t="shared" si="18"/>
        <v>+</v>
      </c>
      <c r="O24" s="24" t="s">
        <v>28</v>
      </c>
      <c r="P24" s="51" t="s">
        <v>271</v>
      </c>
      <c r="Q24" s="25">
        <f t="shared" si="8"/>
        <v>4</v>
      </c>
      <c r="R24" s="26">
        <f t="shared" si="13"/>
        <v>3</v>
      </c>
      <c r="S24" s="27">
        <f t="shared" si="14"/>
        <v>0</v>
      </c>
      <c r="T24" s="25">
        <f t="shared" si="17"/>
        <v>1</v>
      </c>
      <c r="U24" s="25" t="str">
        <f t="shared" si="9"/>
        <v/>
      </c>
      <c r="V24" s="25">
        <f t="shared" si="15"/>
        <v>1</v>
      </c>
      <c r="W24" s="25" t="str">
        <f t="shared" si="16"/>
        <v/>
      </c>
      <c r="X24" s="25" t="str">
        <f t="shared" si="10"/>
        <v/>
      </c>
      <c r="Y24" s="8"/>
      <c r="Z24" s="1" t="str">
        <f t="shared" si="11"/>
        <v/>
      </c>
      <c r="AA24" s="50" t="str">
        <f t="shared" si="12"/>
        <v/>
      </c>
      <c r="AB24" s="2"/>
      <c r="AC24" s="2"/>
      <c r="AD24" s="2"/>
      <c r="AE24" s="2"/>
      <c r="AF24" s="2"/>
      <c r="AG24" s="4"/>
      <c r="AH24" s="2"/>
      <c r="AI24" s="2"/>
      <c r="AJ24" s="2"/>
      <c r="AK24" s="2"/>
      <c r="AL24" s="2"/>
      <c r="AM24" s="2"/>
      <c r="AN24" s="2"/>
      <c r="AO24" s="2"/>
    </row>
    <row r="25" spans="1:41" x14ac:dyDescent="0.2">
      <c r="A25" s="2">
        <v>23</v>
      </c>
      <c r="B25" s="3">
        <v>589700</v>
      </c>
      <c r="C25" s="19" t="str">
        <f t="shared" si="1"/>
        <v>5</v>
      </c>
      <c r="D25" s="19" t="str">
        <f t="shared" si="2"/>
        <v>8</v>
      </c>
      <c r="E25" s="19" t="str">
        <f t="shared" si="3"/>
        <v>9</v>
      </c>
      <c r="F25" s="19" t="str">
        <f t="shared" si="4"/>
        <v>7</v>
      </c>
      <c r="G25" s="19" t="str">
        <f t="shared" si="5"/>
        <v>0</v>
      </c>
      <c r="H25" s="19" t="str">
        <f t="shared" si="6"/>
        <v>0</v>
      </c>
      <c r="I25" s="17" t="str">
        <f t="shared" si="18"/>
        <v/>
      </c>
      <c r="J25" s="17" t="str">
        <f t="shared" si="18"/>
        <v/>
      </c>
      <c r="K25" s="17" t="str">
        <f t="shared" si="18"/>
        <v/>
      </c>
      <c r="L25" s="17" t="str">
        <f t="shared" si="18"/>
        <v/>
      </c>
      <c r="M25" s="17" t="str">
        <f t="shared" si="18"/>
        <v>+</v>
      </c>
      <c r="N25" s="17" t="str">
        <f t="shared" si="18"/>
        <v>+</v>
      </c>
      <c r="O25" s="24" t="s">
        <v>29</v>
      </c>
      <c r="P25" s="51" t="s">
        <v>288</v>
      </c>
      <c r="Q25" s="25">
        <f t="shared" si="8"/>
        <v>6</v>
      </c>
      <c r="R25" s="26">
        <f t="shared" si="13"/>
        <v>5</v>
      </c>
      <c r="S25" s="27">
        <f t="shared" si="14"/>
        <v>1</v>
      </c>
      <c r="T25" s="25">
        <f t="shared" si="17"/>
        <v>2</v>
      </c>
      <c r="U25" s="25">
        <f t="shared" si="9"/>
        <v>2</v>
      </c>
      <c r="V25" s="25">
        <f t="shared" si="15"/>
        <v>1</v>
      </c>
      <c r="W25" s="25">
        <f t="shared" si="16"/>
        <v>1</v>
      </c>
      <c r="X25" s="25" t="str">
        <f t="shared" si="10"/>
        <v/>
      </c>
      <c r="Y25" s="8"/>
      <c r="Z25" s="1" t="str">
        <f t="shared" si="11"/>
        <v/>
      </c>
      <c r="AA25" s="50" t="str">
        <f t="shared" si="12"/>
        <v/>
      </c>
      <c r="AB25" s="2"/>
      <c r="AC25" s="2"/>
      <c r="AD25" s="2"/>
      <c r="AE25" s="2"/>
      <c r="AF25" s="2"/>
      <c r="AG25" s="4"/>
      <c r="AH25" s="2"/>
      <c r="AI25" s="2"/>
      <c r="AJ25" s="2"/>
      <c r="AK25" s="2"/>
      <c r="AL25" s="2"/>
      <c r="AM25" s="2"/>
      <c r="AN25" s="2"/>
      <c r="AO25" s="2"/>
    </row>
    <row r="26" spans="1:41" x14ac:dyDescent="0.2">
      <c r="A26" s="2">
        <v>24</v>
      </c>
      <c r="B26" s="3">
        <v>8304</v>
      </c>
      <c r="C26" s="19" t="str">
        <f t="shared" si="1"/>
        <v/>
      </c>
      <c r="D26" s="19" t="str">
        <f t="shared" si="2"/>
        <v/>
      </c>
      <c r="E26" s="19" t="str">
        <f t="shared" si="3"/>
        <v>8</v>
      </c>
      <c r="F26" s="19" t="str">
        <f t="shared" si="4"/>
        <v>3</v>
      </c>
      <c r="G26" s="19" t="str">
        <f t="shared" si="5"/>
        <v>0</v>
      </c>
      <c r="H26" s="19" t="str">
        <f t="shared" si="6"/>
        <v>4</v>
      </c>
      <c r="I26" s="17" t="str">
        <f t="shared" si="18"/>
        <v/>
      </c>
      <c r="J26" s="17" t="str">
        <f t="shared" si="18"/>
        <v/>
      </c>
      <c r="K26" s="17" t="str">
        <f t="shared" si="18"/>
        <v/>
      </c>
      <c r="L26" s="17" t="str">
        <f t="shared" si="18"/>
        <v/>
      </c>
      <c r="M26" s="17" t="str">
        <f t="shared" si="18"/>
        <v>+</v>
      </c>
      <c r="N26" s="17" t="str">
        <f t="shared" si="18"/>
        <v/>
      </c>
      <c r="O26" s="24" t="s">
        <v>30</v>
      </c>
      <c r="P26" s="51" t="s">
        <v>278</v>
      </c>
      <c r="Q26" s="25">
        <f t="shared" si="8"/>
        <v>4</v>
      </c>
      <c r="R26" s="26">
        <f t="shared" si="13"/>
        <v>3</v>
      </c>
      <c r="S26" s="27">
        <f t="shared" si="14"/>
        <v>0</v>
      </c>
      <c r="T26" s="25">
        <f t="shared" si="17"/>
        <v>1</v>
      </c>
      <c r="U26" s="25" t="str">
        <f t="shared" si="9"/>
        <v/>
      </c>
      <c r="V26" s="25" t="str">
        <f t="shared" si="15"/>
        <v/>
      </c>
      <c r="W26" s="25">
        <f t="shared" si="16"/>
        <v>1</v>
      </c>
      <c r="X26" s="25" t="str">
        <f t="shared" si="10"/>
        <v/>
      </c>
      <c r="Y26" s="8"/>
      <c r="Z26" s="1" t="str">
        <f t="shared" si="11"/>
        <v/>
      </c>
      <c r="AA26" s="50" t="str">
        <f t="shared" si="12"/>
        <v/>
      </c>
      <c r="AB26" s="2"/>
      <c r="AC26" s="2"/>
      <c r="AD26" s="2"/>
      <c r="AE26" s="2"/>
      <c r="AF26" s="2"/>
      <c r="AG26" s="4"/>
      <c r="AH26" s="2"/>
      <c r="AI26" s="2"/>
      <c r="AJ26" s="2"/>
      <c r="AK26" s="2"/>
      <c r="AL26" s="2"/>
      <c r="AM26" s="2"/>
      <c r="AN26" s="2"/>
      <c r="AO26" s="2"/>
    </row>
    <row r="27" spans="1:41" x14ac:dyDescent="0.2">
      <c r="A27" s="2">
        <v>25</v>
      </c>
      <c r="B27" s="3">
        <v>809056</v>
      </c>
      <c r="C27" s="19" t="str">
        <f t="shared" si="1"/>
        <v>8</v>
      </c>
      <c r="D27" s="19" t="str">
        <f t="shared" si="2"/>
        <v>0</v>
      </c>
      <c r="E27" s="19" t="str">
        <f t="shared" si="3"/>
        <v>9</v>
      </c>
      <c r="F27" s="19" t="str">
        <f t="shared" si="4"/>
        <v>0</v>
      </c>
      <c r="G27" s="19" t="str">
        <f t="shared" si="5"/>
        <v>5</v>
      </c>
      <c r="H27" s="19" t="str">
        <f t="shared" si="6"/>
        <v>6</v>
      </c>
      <c r="I27" s="17" t="str">
        <f t="shared" si="18"/>
        <v/>
      </c>
      <c r="J27" s="17" t="str">
        <f t="shared" si="18"/>
        <v>+</v>
      </c>
      <c r="K27" s="17" t="str">
        <f t="shared" si="18"/>
        <v/>
      </c>
      <c r="L27" s="17" t="str">
        <f t="shared" si="18"/>
        <v>+</v>
      </c>
      <c r="M27" s="17" t="str">
        <f t="shared" si="18"/>
        <v/>
      </c>
      <c r="N27" s="17" t="str">
        <f t="shared" si="18"/>
        <v/>
      </c>
      <c r="O27" s="24" t="s">
        <v>31</v>
      </c>
      <c r="P27" s="51" t="s">
        <v>289</v>
      </c>
      <c r="Q27" s="25">
        <f t="shared" si="8"/>
        <v>6</v>
      </c>
      <c r="R27" s="26">
        <f t="shared" si="13"/>
        <v>5</v>
      </c>
      <c r="S27" s="27">
        <f t="shared" si="14"/>
        <v>1</v>
      </c>
      <c r="T27" s="25">
        <f t="shared" si="17"/>
        <v>2</v>
      </c>
      <c r="U27" s="25" t="str">
        <f t="shared" si="9"/>
        <v/>
      </c>
      <c r="V27" s="25" t="str">
        <f t="shared" si="15"/>
        <v/>
      </c>
      <c r="W27" s="25">
        <f t="shared" si="16"/>
        <v>1</v>
      </c>
      <c r="X27" s="25" t="str">
        <f t="shared" si="10"/>
        <v/>
      </c>
      <c r="Y27" s="8"/>
      <c r="Z27" s="1" t="str">
        <f t="shared" si="11"/>
        <v/>
      </c>
      <c r="AA27" s="50" t="str">
        <f t="shared" si="12"/>
        <v/>
      </c>
      <c r="AB27" s="2"/>
      <c r="AC27" s="2"/>
      <c r="AD27" s="2"/>
      <c r="AE27" s="2"/>
      <c r="AF27" s="2"/>
      <c r="AG27" s="4"/>
      <c r="AH27" s="2"/>
      <c r="AI27" s="2"/>
      <c r="AJ27" s="2"/>
      <c r="AK27" s="2"/>
      <c r="AL27" s="2"/>
      <c r="AM27" s="2"/>
      <c r="AN27" s="2"/>
      <c r="AO27" s="2"/>
    </row>
    <row r="28" spans="1:41" x14ac:dyDescent="0.2">
      <c r="A28" s="2">
        <v>26</v>
      </c>
      <c r="B28" s="3">
        <v>900006</v>
      </c>
      <c r="C28" s="19" t="str">
        <f t="shared" si="1"/>
        <v>9</v>
      </c>
      <c r="D28" s="19" t="str">
        <f t="shared" si="2"/>
        <v>0</v>
      </c>
      <c r="E28" s="19" t="str">
        <f t="shared" si="3"/>
        <v>0</v>
      </c>
      <c r="F28" s="19" t="str">
        <f t="shared" si="4"/>
        <v>0</v>
      </c>
      <c r="G28" s="19" t="str">
        <f t="shared" si="5"/>
        <v>0</v>
      </c>
      <c r="H28" s="19" t="str">
        <f t="shared" si="6"/>
        <v>6</v>
      </c>
      <c r="I28" s="17" t="str">
        <f t="shared" si="18"/>
        <v/>
      </c>
      <c r="J28" s="17" t="str">
        <f t="shared" si="18"/>
        <v>+</v>
      </c>
      <c r="K28" s="17" t="str">
        <f t="shared" si="18"/>
        <v>+</v>
      </c>
      <c r="L28" s="17" t="str">
        <f t="shared" si="18"/>
        <v>+</v>
      </c>
      <c r="M28" s="17" t="str">
        <f t="shared" si="18"/>
        <v>+</v>
      </c>
      <c r="N28" s="17" t="str">
        <f t="shared" si="18"/>
        <v/>
      </c>
      <c r="O28" s="24" t="s">
        <v>32</v>
      </c>
      <c r="P28" s="51" t="s">
        <v>290</v>
      </c>
      <c r="Q28" s="25">
        <f t="shared" si="8"/>
        <v>6</v>
      </c>
      <c r="R28" s="26">
        <f t="shared" si="13"/>
        <v>3</v>
      </c>
      <c r="S28" s="27">
        <f t="shared" si="14"/>
        <v>0</v>
      </c>
      <c r="T28" s="25">
        <f t="shared" si="17"/>
        <v>4</v>
      </c>
      <c r="U28" s="25">
        <f t="shared" si="9"/>
        <v>3</v>
      </c>
      <c r="V28" s="25">
        <f t="shared" si="15"/>
        <v>1</v>
      </c>
      <c r="W28" s="25">
        <f t="shared" si="16"/>
        <v>1</v>
      </c>
      <c r="X28" s="25" t="str">
        <f t="shared" si="10"/>
        <v/>
      </c>
      <c r="Y28" s="8"/>
      <c r="Z28" s="1" t="str">
        <f t="shared" si="11"/>
        <v/>
      </c>
      <c r="AA28" s="50" t="str">
        <f t="shared" si="12"/>
        <v/>
      </c>
      <c r="AB28" s="2"/>
      <c r="AC28" s="2"/>
      <c r="AD28" s="2"/>
      <c r="AE28" s="2"/>
      <c r="AF28" s="2"/>
      <c r="AG28" s="4"/>
      <c r="AH28" s="2"/>
      <c r="AI28" s="2"/>
      <c r="AJ28" s="2"/>
      <c r="AK28" s="2"/>
      <c r="AL28" s="2"/>
      <c r="AM28" s="2"/>
      <c r="AN28" s="2"/>
      <c r="AO28" s="2"/>
    </row>
    <row r="29" spans="1:41" x14ac:dyDescent="0.2">
      <c r="A29" s="2">
        <v>27</v>
      </c>
      <c r="B29" s="3">
        <v>5009</v>
      </c>
      <c r="C29" s="19" t="str">
        <f t="shared" si="1"/>
        <v/>
      </c>
      <c r="D29" s="19" t="str">
        <f t="shared" si="2"/>
        <v/>
      </c>
      <c r="E29" s="19" t="str">
        <f t="shared" si="3"/>
        <v>5</v>
      </c>
      <c r="F29" s="19" t="str">
        <f t="shared" si="4"/>
        <v>0</v>
      </c>
      <c r="G29" s="19" t="str">
        <f t="shared" si="5"/>
        <v>0</v>
      </c>
      <c r="H29" s="19" t="str">
        <f t="shared" si="6"/>
        <v>9</v>
      </c>
      <c r="I29" s="17" t="str">
        <f t="shared" si="18"/>
        <v/>
      </c>
      <c r="J29" s="17" t="str">
        <f t="shared" si="18"/>
        <v/>
      </c>
      <c r="K29" s="17" t="str">
        <f t="shared" si="18"/>
        <v/>
      </c>
      <c r="L29" s="17" t="str">
        <f t="shared" si="18"/>
        <v>+</v>
      </c>
      <c r="M29" s="17" t="str">
        <f t="shared" si="18"/>
        <v>+</v>
      </c>
      <c r="N29" s="17" t="str">
        <f t="shared" si="18"/>
        <v/>
      </c>
      <c r="O29" s="24" t="s">
        <v>33</v>
      </c>
      <c r="P29" s="51" t="s">
        <v>291</v>
      </c>
      <c r="Q29" s="25">
        <f t="shared" si="8"/>
        <v>4</v>
      </c>
      <c r="R29" s="26">
        <f t="shared" si="13"/>
        <v>2</v>
      </c>
      <c r="S29" s="27">
        <f t="shared" si="14"/>
        <v>0</v>
      </c>
      <c r="T29" s="25">
        <f t="shared" si="17"/>
        <v>2</v>
      </c>
      <c r="U29" s="25">
        <f t="shared" si="9"/>
        <v>2</v>
      </c>
      <c r="V29" s="25" t="str">
        <f t="shared" si="15"/>
        <v/>
      </c>
      <c r="W29" s="25">
        <f t="shared" si="16"/>
        <v>1</v>
      </c>
      <c r="X29" s="25" t="str">
        <f t="shared" si="10"/>
        <v/>
      </c>
      <c r="Y29" s="8"/>
      <c r="Z29" s="1" t="str">
        <f t="shared" si="11"/>
        <v/>
      </c>
      <c r="AA29" s="50" t="str">
        <f t="shared" si="12"/>
        <v/>
      </c>
      <c r="AB29" s="2"/>
      <c r="AC29" s="2"/>
      <c r="AD29" s="2"/>
      <c r="AE29" s="2"/>
      <c r="AF29" s="2"/>
      <c r="AG29" s="4"/>
      <c r="AH29" s="2"/>
      <c r="AI29" s="2"/>
      <c r="AJ29" s="2"/>
      <c r="AK29" s="2"/>
      <c r="AL29" s="2"/>
      <c r="AM29" s="2"/>
      <c r="AN29" s="2"/>
      <c r="AO29" s="2"/>
    </row>
    <row r="30" spans="1:41" x14ac:dyDescent="0.2">
      <c r="A30" s="2">
        <v>28</v>
      </c>
      <c r="B30" s="3">
        <v>406</v>
      </c>
      <c r="C30" s="19" t="str">
        <f t="shared" si="1"/>
        <v/>
      </c>
      <c r="D30" s="19" t="str">
        <f t="shared" si="2"/>
        <v/>
      </c>
      <c r="E30" s="19" t="str">
        <f t="shared" si="3"/>
        <v/>
      </c>
      <c r="F30" s="19" t="str">
        <f t="shared" si="4"/>
        <v>4</v>
      </c>
      <c r="G30" s="19" t="str">
        <f t="shared" si="5"/>
        <v>0</v>
      </c>
      <c r="H30" s="19" t="str">
        <f t="shared" si="6"/>
        <v>6</v>
      </c>
      <c r="I30" s="17" t="str">
        <f t="shared" si="18"/>
        <v/>
      </c>
      <c r="J30" s="17" t="str">
        <f t="shared" si="18"/>
        <v/>
      </c>
      <c r="K30" s="17" t="str">
        <f t="shared" si="18"/>
        <v/>
      </c>
      <c r="L30" s="17" t="str">
        <f t="shared" si="18"/>
        <v/>
      </c>
      <c r="M30" s="17" t="str">
        <f t="shared" si="18"/>
        <v>+</v>
      </c>
      <c r="N30" s="17" t="str">
        <f t="shared" si="18"/>
        <v/>
      </c>
      <c r="O30" s="24" t="s">
        <v>34</v>
      </c>
      <c r="P30" s="51" t="s">
        <v>292</v>
      </c>
      <c r="Q30" s="25">
        <f t="shared" si="8"/>
        <v>3</v>
      </c>
      <c r="R30" s="26">
        <f t="shared" si="13"/>
        <v>2</v>
      </c>
      <c r="S30" s="27">
        <f t="shared" si="14"/>
        <v>0</v>
      </c>
      <c r="T30" s="25">
        <f t="shared" si="17"/>
        <v>1</v>
      </c>
      <c r="U30" s="25" t="str">
        <f t="shared" si="9"/>
        <v/>
      </c>
      <c r="V30" s="25" t="str">
        <f t="shared" si="15"/>
        <v/>
      </c>
      <c r="W30" s="25">
        <f t="shared" si="16"/>
        <v>1</v>
      </c>
      <c r="X30" s="25" t="str">
        <f t="shared" si="10"/>
        <v/>
      </c>
      <c r="Y30" s="8"/>
      <c r="Z30" s="1" t="str">
        <f t="shared" si="11"/>
        <v/>
      </c>
      <c r="AA30" s="50" t="str">
        <f t="shared" si="12"/>
        <v/>
      </c>
      <c r="AB30" s="2"/>
      <c r="AC30" s="2"/>
      <c r="AD30" s="2"/>
      <c r="AE30" s="2"/>
      <c r="AF30" s="2"/>
      <c r="AG30" s="4"/>
      <c r="AH30" s="2"/>
      <c r="AI30" s="2"/>
      <c r="AJ30" s="2"/>
      <c r="AK30" s="2"/>
      <c r="AL30" s="2"/>
      <c r="AM30" s="2"/>
      <c r="AN30" s="2"/>
      <c r="AO30" s="2"/>
    </row>
    <row r="31" spans="1:41" x14ac:dyDescent="0.2">
      <c r="A31" s="2">
        <v>29</v>
      </c>
      <c r="B31" s="3">
        <v>670320</v>
      </c>
      <c r="C31" s="19" t="str">
        <f t="shared" si="1"/>
        <v>6</v>
      </c>
      <c r="D31" s="19" t="str">
        <f t="shared" si="2"/>
        <v>7</v>
      </c>
      <c r="E31" s="19" t="str">
        <f t="shared" si="3"/>
        <v>0</v>
      </c>
      <c r="F31" s="19" t="str">
        <f t="shared" si="4"/>
        <v>3</v>
      </c>
      <c r="G31" s="19" t="str">
        <f t="shared" si="5"/>
        <v>2</v>
      </c>
      <c r="H31" s="19" t="str">
        <f t="shared" si="6"/>
        <v>0</v>
      </c>
      <c r="I31" s="17" t="str">
        <f t="shared" si="18"/>
        <v/>
      </c>
      <c r="J31" s="17" t="str">
        <f t="shared" si="18"/>
        <v/>
      </c>
      <c r="K31" s="17" t="str">
        <f t="shared" si="18"/>
        <v>+</v>
      </c>
      <c r="L31" s="17" t="str">
        <f t="shared" si="18"/>
        <v/>
      </c>
      <c r="M31" s="17" t="str">
        <f t="shared" si="18"/>
        <v/>
      </c>
      <c r="N31" s="17" t="str">
        <f t="shared" si="18"/>
        <v>+</v>
      </c>
      <c r="O31" s="24" t="s">
        <v>35</v>
      </c>
      <c r="P31" s="51" t="s">
        <v>293</v>
      </c>
      <c r="Q31" s="25">
        <f t="shared" si="8"/>
        <v>6</v>
      </c>
      <c r="R31" s="26">
        <f t="shared" si="13"/>
        <v>5</v>
      </c>
      <c r="S31" s="27">
        <f t="shared" si="14"/>
        <v>1</v>
      </c>
      <c r="T31" s="25">
        <f t="shared" si="17"/>
        <v>2</v>
      </c>
      <c r="U31" s="25" t="str">
        <f t="shared" si="9"/>
        <v/>
      </c>
      <c r="V31" s="25">
        <f t="shared" si="15"/>
        <v>1</v>
      </c>
      <c r="W31" s="25" t="str">
        <f t="shared" si="16"/>
        <v/>
      </c>
      <c r="X31" s="25" t="str">
        <f t="shared" si="10"/>
        <v/>
      </c>
      <c r="Y31" s="8"/>
      <c r="Z31" s="1" t="str">
        <f t="shared" si="11"/>
        <v/>
      </c>
      <c r="AA31" s="50" t="str">
        <f t="shared" si="12"/>
        <v/>
      </c>
      <c r="AB31" s="2"/>
      <c r="AC31" s="2"/>
      <c r="AD31" s="2"/>
      <c r="AE31" s="2"/>
      <c r="AF31" s="2"/>
      <c r="AG31" s="4"/>
      <c r="AH31" s="2"/>
      <c r="AI31" s="2"/>
      <c r="AJ31" s="2"/>
      <c r="AK31" s="2"/>
      <c r="AL31" s="2"/>
      <c r="AM31" s="2"/>
      <c r="AN31" s="2"/>
      <c r="AO31" s="2"/>
    </row>
    <row r="32" spans="1:41" x14ac:dyDescent="0.2">
      <c r="A32" s="2">
        <v>30</v>
      </c>
      <c r="B32" s="3">
        <v>9002</v>
      </c>
      <c r="C32" s="19" t="str">
        <f t="shared" si="1"/>
        <v/>
      </c>
      <c r="D32" s="19" t="str">
        <f t="shared" si="2"/>
        <v/>
      </c>
      <c r="E32" s="19" t="str">
        <f t="shared" si="3"/>
        <v>9</v>
      </c>
      <c r="F32" s="19" t="str">
        <f t="shared" si="4"/>
        <v>0</v>
      </c>
      <c r="G32" s="19" t="str">
        <f t="shared" si="5"/>
        <v>0</v>
      </c>
      <c r="H32" s="19" t="str">
        <f t="shared" si="6"/>
        <v>2</v>
      </c>
      <c r="I32" s="17" t="str">
        <f t="shared" si="18"/>
        <v/>
      </c>
      <c r="J32" s="17" t="str">
        <f t="shared" si="18"/>
        <v/>
      </c>
      <c r="K32" s="17" t="str">
        <f t="shared" si="18"/>
        <v/>
      </c>
      <c r="L32" s="17" t="str">
        <f t="shared" si="18"/>
        <v>+</v>
      </c>
      <c r="M32" s="17" t="str">
        <f t="shared" si="18"/>
        <v>+</v>
      </c>
      <c r="N32" s="17" t="str">
        <f t="shared" si="18"/>
        <v/>
      </c>
      <c r="O32" s="24" t="s">
        <v>36</v>
      </c>
      <c r="P32" s="51" t="s">
        <v>291</v>
      </c>
      <c r="Q32" s="25">
        <f t="shared" si="8"/>
        <v>4</v>
      </c>
      <c r="R32" s="26">
        <f t="shared" si="13"/>
        <v>2</v>
      </c>
      <c r="S32" s="27">
        <f t="shared" si="14"/>
        <v>0</v>
      </c>
      <c r="T32" s="25">
        <f t="shared" si="17"/>
        <v>2</v>
      </c>
      <c r="U32" s="25">
        <f t="shared" si="9"/>
        <v>2</v>
      </c>
      <c r="V32" s="25" t="str">
        <f t="shared" si="15"/>
        <v/>
      </c>
      <c r="W32" s="25">
        <f t="shared" si="16"/>
        <v>1</v>
      </c>
      <c r="X32" s="25" t="str">
        <f t="shared" si="10"/>
        <v/>
      </c>
      <c r="Y32" s="8"/>
      <c r="Z32" s="1" t="str">
        <f t="shared" si="11"/>
        <v/>
      </c>
      <c r="AA32" s="50" t="str">
        <f t="shared" si="12"/>
        <v/>
      </c>
      <c r="AB32" s="2"/>
      <c r="AC32" s="2"/>
      <c r="AD32" s="2"/>
      <c r="AE32" s="2"/>
      <c r="AF32" s="2"/>
      <c r="AG32" s="4"/>
      <c r="AH32" s="2"/>
      <c r="AI32" s="2"/>
      <c r="AJ32" s="2"/>
      <c r="AK32" s="2"/>
      <c r="AL32" s="2"/>
      <c r="AM32" s="2"/>
      <c r="AN32" s="2"/>
      <c r="AO32" s="2"/>
    </row>
    <row r="33" spans="1:41" x14ac:dyDescent="0.2">
      <c r="A33" s="2">
        <v>31</v>
      </c>
      <c r="B33" s="3">
        <v>2087</v>
      </c>
      <c r="C33" s="19" t="str">
        <f t="shared" si="1"/>
        <v/>
      </c>
      <c r="D33" s="19" t="str">
        <f t="shared" si="2"/>
        <v/>
      </c>
      <c r="E33" s="19" t="str">
        <f t="shared" si="3"/>
        <v>2</v>
      </c>
      <c r="F33" s="19" t="str">
        <f t="shared" si="4"/>
        <v>0</v>
      </c>
      <c r="G33" s="19" t="str">
        <f t="shared" si="5"/>
        <v>8</v>
      </c>
      <c r="H33" s="19" t="str">
        <f t="shared" si="6"/>
        <v>7</v>
      </c>
      <c r="I33" s="17" t="str">
        <f t="shared" si="18"/>
        <v/>
      </c>
      <c r="J33" s="17" t="str">
        <f t="shared" si="18"/>
        <v/>
      </c>
      <c r="K33" s="17" t="str">
        <f t="shared" si="18"/>
        <v/>
      </c>
      <c r="L33" s="17" t="str">
        <f t="shared" si="18"/>
        <v>+</v>
      </c>
      <c r="M33" s="17" t="str">
        <f t="shared" si="18"/>
        <v/>
      </c>
      <c r="N33" s="17" t="str">
        <f t="shared" si="18"/>
        <v/>
      </c>
      <c r="O33" s="24" t="s">
        <v>38</v>
      </c>
      <c r="P33" s="51" t="s">
        <v>280</v>
      </c>
      <c r="Q33" s="25">
        <f t="shared" si="8"/>
        <v>4</v>
      </c>
      <c r="R33" s="26">
        <f t="shared" si="13"/>
        <v>3</v>
      </c>
      <c r="S33" s="27">
        <f t="shared" si="14"/>
        <v>0</v>
      </c>
      <c r="T33" s="25">
        <f t="shared" si="17"/>
        <v>1</v>
      </c>
      <c r="U33" s="25" t="str">
        <f t="shared" si="9"/>
        <v/>
      </c>
      <c r="V33" s="25" t="str">
        <f t="shared" si="15"/>
        <v/>
      </c>
      <c r="W33" s="25">
        <f t="shared" si="16"/>
        <v>1</v>
      </c>
      <c r="X33" s="25" t="str">
        <f t="shared" si="10"/>
        <v/>
      </c>
      <c r="Y33" s="8"/>
      <c r="Z33" s="1" t="str">
        <f t="shared" si="11"/>
        <v/>
      </c>
      <c r="AA33" s="50" t="str">
        <f t="shared" si="12"/>
        <v/>
      </c>
      <c r="AB33" s="2"/>
      <c r="AC33" s="2"/>
      <c r="AD33" s="2"/>
      <c r="AE33" s="2"/>
      <c r="AF33" s="2"/>
      <c r="AG33" s="4"/>
      <c r="AH33" s="2"/>
      <c r="AI33" s="2"/>
      <c r="AJ33" s="2"/>
      <c r="AK33" s="2"/>
      <c r="AL33" s="2"/>
      <c r="AM33" s="2"/>
      <c r="AN33" s="2"/>
      <c r="AO33" s="2"/>
    </row>
    <row r="34" spans="1:41" x14ac:dyDescent="0.2">
      <c r="A34" s="2">
        <v>32</v>
      </c>
      <c r="B34" s="3">
        <v>783900</v>
      </c>
      <c r="C34" s="19" t="str">
        <f t="shared" si="1"/>
        <v>7</v>
      </c>
      <c r="D34" s="19" t="str">
        <f t="shared" si="2"/>
        <v>8</v>
      </c>
      <c r="E34" s="19" t="str">
        <f t="shared" si="3"/>
        <v>3</v>
      </c>
      <c r="F34" s="19" t="str">
        <f t="shared" si="4"/>
        <v>9</v>
      </c>
      <c r="G34" s="19" t="str">
        <f t="shared" si="5"/>
        <v>0</v>
      </c>
      <c r="H34" s="19" t="str">
        <f t="shared" si="6"/>
        <v>0</v>
      </c>
      <c r="I34" s="17" t="str">
        <f t="shared" si="18"/>
        <v/>
      </c>
      <c r="J34" s="17" t="str">
        <f t="shared" si="18"/>
        <v/>
      </c>
      <c r="K34" s="17" t="str">
        <f t="shared" si="18"/>
        <v/>
      </c>
      <c r="L34" s="17" t="str">
        <f t="shared" si="18"/>
        <v/>
      </c>
      <c r="M34" s="17" t="str">
        <f t="shared" si="18"/>
        <v>+</v>
      </c>
      <c r="N34" s="17" t="str">
        <f t="shared" si="18"/>
        <v>+</v>
      </c>
      <c r="O34" s="24" t="s">
        <v>39</v>
      </c>
      <c r="P34" s="51" t="s">
        <v>288</v>
      </c>
      <c r="Q34" s="25">
        <f t="shared" si="8"/>
        <v>6</v>
      </c>
      <c r="R34" s="26">
        <f t="shared" si="13"/>
        <v>5</v>
      </c>
      <c r="S34" s="27">
        <f t="shared" si="14"/>
        <v>1</v>
      </c>
      <c r="T34" s="25">
        <f t="shared" si="17"/>
        <v>2</v>
      </c>
      <c r="U34" s="25">
        <f t="shared" si="9"/>
        <v>2</v>
      </c>
      <c r="V34" s="25">
        <f t="shared" si="15"/>
        <v>1</v>
      </c>
      <c r="W34" s="25">
        <f t="shared" si="16"/>
        <v>1</v>
      </c>
      <c r="X34" s="25" t="str">
        <f t="shared" si="10"/>
        <v/>
      </c>
      <c r="Y34" s="8"/>
      <c r="Z34" s="1" t="str">
        <f t="shared" si="11"/>
        <v/>
      </c>
      <c r="AA34" s="50" t="str">
        <f t="shared" si="12"/>
        <v/>
      </c>
      <c r="AB34" s="2"/>
      <c r="AC34" s="2"/>
      <c r="AD34" s="2"/>
      <c r="AE34" s="2"/>
      <c r="AF34" s="2"/>
      <c r="AG34" s="4"/>
      <c r="AH34" s="2"/>
      <c r="AI34" s="2"/>
      <c r="AJ34" s="2"/>
      <c r="AK34" s="2"/>
      <c r="AL34" s="2"/>
      <c r="AM34" s="2"/>
      <c r="AN34" s="2"/>
      <c r="AO34" s="2"/>
    </row>
    <row r="35" spans="1:41" x14ac:dyDescent="0.2">
      <c r="A35" s="2">
        <v>33</v>
      </c>
      <c r="B35" s="3">
        <v>2003</v>
      </c>
      <c r="C35" s="19" t="str">
        <f t="shared" si="1"/>
        <v/>
      </c>
      <c r="D35" s="19" t="str">
        <f t="shared" si="2"/>
        <v/>
      </c>
      <c r="E35" s="19" t="str">
        <f t="shared" si="3"/>
        <v>2</v>
      </c>
      <c r="F35" s="19" t="str">
        <f t="shared" si="4"/>
        <v>0</v>
      </c>
      <c r="G35" s="19" t="str">
        <f t="shared" si="5"/>
        <v>0</v>
      </c>
      <c r="H35" s="19" t="str">
        <f t="shared" si="6"/>
        <v>3</v>
      </c>
      <c r="I35" s="17" t="str">
        <f t="shared" si="18"/>
        <v/>
      </c>
      <c r="J35" s="17" t="str">
        <f t="shared" si="18"/>
        <v/>
      </c>
      <c r="K35" s="17" t="str">
        <f t="shared" si="18"/>
        <v/>
      </c>
      <c r="L35" s="17" t="str">
        <f t="shared" si="18"/>
        <v>+</v>
      </c>
      <c r="M35" s="17" t="str">
        <f t="shared" si="18"/>
        <v>+</v>
      </c>
      <c r="N35" s="17" t="str">
        <f t="shared" si="18"/>
        <v/>
      </c>
      <c r="O35" s="24" t="s">
        <v>40</v>
      </c>
      <c r="P35" s="51" t="s">
        <v>291</v>
      </c>
      <c r="Q35" s="25">
        <f t="shared" si="8"/>
        <v>4</v>
      </c>
      <c r="R35" s="26">
        <f t="shared" si="13"/>
        <v>2</v>
      </c>
      <c r="S35" s="27">
        <f t="shared" si="14"/>
        <v>0</v>
      </c>
      <c r="T35" s="25">
        <f t="shared" si="17"/>
        <v>2</v>
      </c>
      <c r="U35" s="25">
        <f t="shared" si="9"/>
        <v>2</v>
      </c>
      <c r="V35" s="25" t="str">
        <f t="shared" si="15"/>
        <v/>
      </c>
      <c r="W35" s="25">
        <f t="shared" si="16"/>
        <v>1</v>
      </c>
      <c r="X35" s="25" t="str">
        <f t="shared" si="10"/>
        <v/>
      </c>
      <c r="Y35" s="8"/>
      <c r="Z35" s="1" t="str">
        <f t="shared" ref="Z35:Z66" si="19">IF(SUM(AB35:AK35)&gt;0,1,"")</f>
        <v/>
      </c>
      <c r="AA35" s="50" t="str">
        <f t="shared" ref="AA35:AA66" si="20">IF(SUM(AE35:AK35)&gt;0,1,"")</f>
        <v/>
      </c>
      <c r="AB35" s="2"/>
      <c r="AC35" s="2"/>
      <c r="AD35" s="2"/>
      <c r="AE35" s="2"/>
      <c r="AF35" s="2"/>
      <c r="AG35" s="4"/>
      <c r="AH35" s="2"/>
      <c r="AI35" s="2"/>
      <c r="AJ35" s="2"/>
      <c r="AK35" s="2"/>
      <c r="AL35" s="2"/>
      <c r="AM35" s="2"/>
      <c r="AN35" s="2"/>
      <c r="AO35" s="2"/>
    </row>
    <row r="36" spans="1:41" x14ac:dyDescent="0.2">
      <c r="A36" s="2">
        <v>34</v>
      </c>
      <c r="B36" s="3">
        <v>905040</v>
      </c>
      <c r="C36" s="19" t="str">
        <f t="shared" si="1"/>
        <v>9</v>
      </c>
      <c r="D36" s="19" t="str">
        <f t="shared" si="2"/>
        <v>0</v>
      </c>
      <c r="E36" s="19" t="str">
        <f t="shared" si="3"/>
        <v>5</v>
      </c>
      <c r="F36" s="19" t="str">
        <f t="shared" si="4"/>
        <v>0</v>
      </c>
      <c r="G36" s="19" t="str">
        <f t="shared" si="5"/>
        <v>4</v>
      </c>
      <c r="H36" s="19" t="str">
        <f t="shared" si="6"/>
        <v>0</v>
      </c>
      <c r="I36" s="17" t="str">
        <f t="shared" si="18"/>
        <v/>
      </c>
      <c r="J36" s="17" t="str">
        <f t="shared" si="18"/>
        <v>+</v>
      </c>
      <c r="K36" s="17" t="str">
        <f t="shared" si="18"/>
        <v/>
      </c>
      <c r="L36" s="17" t="str">
        <f t="shared" si="18"/>
        <v>+</v>
      </c>
      <c r="M36" s="17" t="str">
        <f t="shared" si="18"/>
        <v/>
      </c>
      <c r="N36" s="17" t="str">
        <f t="shared" si="18"/>
        <v>+</v>
      </c>
      <c r="O36" s="24" t="s">
        <v>41</v>
      </c>
      <c r="P36" s="51" t="s">
        <v>283</v>
      </c>
      <c r="Q36" s="25">
        <f t="shared" si="8"/>
        <v>6</v>
      </c>
      <c r="R36" s="26">
        <f t="shared" si="13"/>
        <v>4</v>
      </c>
      <c r="S36" s="27">
        <f t="shared" si="14"/>
        <v>0</v>
      </c>
      <c r="T36" s="25">
        <f t="shared" si="17"/>
        <v>3</v>
      </c>
      <c r="U36" s="25" t="str">
        <f t="shared" si="9"/>
        <v/>
      </c>
      <c r="V36" s="25">
        <f t="shared" si="15"/>
        <v>1</v>
      </c>
      <c r="W36" s="25">
        <f t="shared" si="16"/>
        <v>1</v>
      </c>
      <c r="X36" s="25" t="str">
        <f t="shared" si="10"/>
        <v/>
      </c>
      <c r="Y36" s="8"/>
      <c r="Z36" s="1" t="str">
        <f t="shared" si="19"/>
        <v/>
      </c>
      <c r="AA36" s="50" t="str">
        <f t="shared" si="20"/>
        <v/>
      </c>
      <c r="AB36" s="2"/>
      <c r="AC36" s="2"/>
      <c r="AD36" s="2"/>
      <c r="AE36" s="2"/>
      <c r="AF36" s="2"/>
      <c r="AG36" s="4"/>
      <c r="AH36" s="2"/>
      <c r="AI36" s="2"/>
      <c r="AJ36" s="2"/>
      <c r="AK36" s="2"/>
      <c r="AL36" s="2"/>
      <c r="AM36" s="2"/>
      <c r="AN36" s="2"/>
      <c r="AO36" s="2"/>
    </row>
    <row r="37" spans="1:41" x14ac:dyDescent="0.2">
      <c r="A37" s="2">
        <v>35</v>
      </c>
      <c r="B37" s="3">
        <v>4756</v>
      </c>
      <c r="C37" s="19" t="str">
        <f t="shared" si="1"/>
        <v/>
      </c>
      <c r="D37" s="19" t="str">
        <f t="shared" si="2"/>
        <v/>
      </c>
      <c r="E37" s="19" t="str">
        <f t="shared" si="3"/>
        <v>4</v>
      </c>
      <c r="F37" s="19" t="str">
        <f t="shared" si="4"/>
        <v>7</v>
      </c>
      <c r="G37" s="19" t="str">
        <f t="shared" si="5"/>
        <v>5</v>
      </c>
      <c r="H37" s="19" t="str">
        <f t="shared" si="6"/>
        <v>6</v>
      </c>
      <c r="I37" s="17" t="str">
        <f t="shared" si="18"/>
        <v/>
      </c>
      <c r="J37" s="17" t="str">
        <f t="shared" si="18"/>
        <v/>
      </c>
      <c r="K37" s="17" t="str">
        <f t="shared" si="18"/>
        <v/>
      </c>
      <c r="L37" s="17" t="str">
        <f t="shared" si="18"/>
        <v/>
      </c>
      <c r="M37" s="17" t="str">
        <f t="shared" si="18"/>
        <v/>
      </c>
      <c r="N37" s="17" t="str">
        <f t="shared" si="18"/>
        <v/>
      </c>
      <c r="O37" s="24" t="s">
        <v>42</v>
      </c>
      <c r="P37" s="51" t="s">
        <v>286</v>
      </c>
      <c r="Q37" s="25">
        <f t="shared" si="8"/>
        <v>4</v>
      </c>
      <c r="R37" s="26">
        <f t="shared" si="13"/>
        <v>4</v>
      </c>
      <c r="S37" s="27">
        <f t="shared" si="14"/>
        <v>0</v>
      </c>
      <c r="T37" s="25">
        <f t="shared" si="17"/>
        <v>0</v>
      </c>
      <c r="U37" s="25" t="str">
        <f t="shared" si="9"/>
        <v/>
      </c>
      <c r="V37" s="25" t="str">
        <f t="shared" si="15"/>
        <v/>
      </c>
      <c r="W37" s="25" t="str">
        <f t="shared" si="16"/>
        <v/>
      </c>
      <c r="X37" s="25" t="str">
        <f t="shared" si="10"/>
        <v/>
      </c>
      <c r="Y37" s="8"/>
      <c r="Z37" s="1" t="str">
        <f t="shared" si="19"/>
        <v/>
      </c>
      <c r="AA37" s="50" t="str">
        <f t="shared" si="20"/>
        <v/>
      </c>
      <c r="AB37" s="2"/>
      <c r="AC37" s="2"/>
      <c r="AD37" s="2"/>
      <c r="AE37" s="2"/>
      <c r="AF37" s="2"/>
      <c r="AG37" s="4"/>
      <c r="AH37" s="2"/>
      <c r="AI37" s="2"/>
      <c r="AJ37" s="2"/>
      <c r="AK37" s="2"/>
      <c r="AL37" s="2"/>
      <c r="AM37" s="2"/>
      <c r="AN37" s="2"/>
      <c r="AO37" s="2"/>
    </row>
    <row r="38" spans="1:41" x14ac:dyDescent="0.2">
      <c r="A38" s="2">
        <v>36</v>
      </c>
      <c r="B38" s="3">
        <v>7090</v>
      </c>
      <c r="C38" s="19" t="str">
        <f t="shared" si="1"/>
        <v/>
      </c>
      <c r="D38" s="19" t="str">
        <f t="shared" si="2"/>
        <v/>
      </c>
      <c r="E38" s="19" t="str">
        <f t="shared" si="3"/>
        <v>7</v>
      </c>
      <c r="F38" s="19" t="str">
        <f t="shared" si="4"/>
        <v>0</v>
      </c>
      <c r="G38" s="19" t="str">
        <f t="shared" si="5"/>
        <v>9</v>
      </c>
      <c r="H38" s="19" t="str">
        <f t="shared" si="6"/>
        <v>0</v>
      </c>
      <c r="I38" s="17" t="str">
        <f t="shared" si="18"/>
        <v/>
      </c>
      <c r="J38" s="17" t="str">
        <f t="shared" si="18"/>
        <v/>
      </c>
      <c r="K38" s="17" t="str">
        <f t="shared" si="18"/>
        <v/>
      </c>
      <c r="L38" s="17" t="str">
        <f t="shared" si="18"/>
        <v>+</v>
      </c>
      <c r="M38" s="17" t="str">
        <f t="shared" si="18"/>
        <v/>
      </c>
      <c r="N38" s="17" t="str">
        <f t="shared" si="18"/>
        <v>+</v>
      </c>
      <c r="O38" s="24" t="s">
        <v>43</v>
      </c>
      <c r="P38" s="51" t="s">
        <v>294</v>
      </c>
      <c r="Q38" s="25">
        <f t="shared" si="8"/>
        <v>4</v>
      </c>
      <c r="R38" s="26">
        <f t="shared" si="13"/>
        <v>2</v>
      </c>
      <c r="S38" s="27">
        <f t="shared" si="14"/>
        <v>0</v>
      </c>
      <c r="T38" s="25">
        <f t="shared" si="17"/>
        <v>2</v>
      </c>
      <c r="U38" s="25" t="str">
        <f t="shared" si="9"/>
        <v/>
      </c>
      <c r="V38" s="25">
        <f t="shared" si="15"/>
        <v>1</v>
      </c>
      <c r="W38" s="25">
        <f t="shared" si="16"/>
        <v>1</v>
      </c>
      <c r="X38" s="25" t="str">
        <f t="shared" si="10"/>
        <v/>
      </c>
      <c r="Y38" s="8"/>
      <c r="Z38" s="1" t="str">
        <f t="shared" si="19"/>
        <v/>
      </c>
      <c r="AA38" s="50" t="str">
        <f t="shared" si="20"/>
        <v/>
      </c>
      <c r="AB38" s="2"/>
      <c r="AC38" s="2"/>
      <c r="AD38" s="2"/>
      <c r="AE38" s="2"/>
      <c r="AF38" s="2"/>
      <c r="AG38" s="4"/>
      <c r="AH38" s="2"/>
      <c r="AI38" s="2"/>
      <c r="AJ38" s="2"/>
      <c r="AK38" s="2"/>
      <c r="AL38" s="2"/>
      <c r="AM38" s="2"/>
      <c r="AN38" s="2"/>
      <c r="AO38" s="2"/>
    </row>
    <row r="39" spans="1:41" x14ac:dyDescent="0.2">
      <c r="A39" s="2">
        <v>37</v>
      </c>
      <c r="B39" s="3">
        <v>407390</v>
      </c>
      <c r="C39" s="19" t="str">
        <f t="shared" si="1"/>
        <v>4</v>
      </c>
      <c r="D39" s="19" t="str">
        <f t="shared" si="2"/>
        <v>0</v>
      </c>
      <c r="E39" s="19" t="str">
        <f t="shared" si="3"/>
        <v>7</v>
      </c>
      <c r="F39" s="19" t="str">
        <f t="shared" si="4"/>
        <v>3</v>
      </c>
      <c r="G39" s="19" t="str">
        <f t="shared" si="5"/>
        <v>9</v>
      </c>
      <c r="H39" s="19" t="str">
        <f t="shared" si="6"/>
        <v>0</v>
      </c>
      <c r="I39" s="17" t="str">
        <f t="shared" si="18"/>
        <v/>
      </c>
      <c r="J39" s="17" t="str">
        <f t="shared" si="18"/>
        <v>+</v>
      </c>
      <c r="K39" s="17" t="str">
        <f t="shared" si="18"/>
        <v/>
      </c>
      <c r="L39" s="17" t="str">
        <f t="shared" si="18"/>
        <v/>
      </c>
      <c r="M39" s="17" t="str">
        <f t="shared" si="18"/>
        <v/>
      </c>
      <c r="N39" s="17" t="str">
        <f t="shared" si="18"/>
        <v>+</v>
      </c>
      <c r="O39" s="24" t="s">
        <v>44</v>
      </c>
      <c r="P39" s="51" t="s">
        <v>295</v>
      </c>
      <c r="Q39" s="25">
        <f t="shared" si="8"/>
        <v>6</v>
      </c>
      <c r="R39" s="26">
        <f t="shared" si="13"/>
        <v>5</v>
      </c>
      <c r="S39" s="27">
        <f t="shared" si="14"/>
        <v>1</v>
      </c>
      <c r="T39" s="25">
        <f t="shared" si="17"/>
        <v>2</v>
      </c>
      <c r="U39" s="25" t="str">
        <f t="shared" si="9"/>
        <v/>
      </c>
      <c r="V39" s="25">
        <f t="shared" si="15"/>
        <v>1</v>
      </c>
      <c r="W39" s="25">
        <f t="shared" si="16"/>
        <v>1</v>
      </c>
      <c r="X39" s="25" t="str">
        <f t="shared" si="10"/>
        <v/>
      </c>
      <c r="Y39" s="8"/>
      <c r="Z39" s="1" t="str">
        <f t="shared" si="19"/>
        <v/>
      </c>
      <c r="AA39" s="50" t="str">
        <f t="shared" si="20"/>
        <v/>
      </c>
      <c r="AB39" s="2"/>
      <c r="AC39" s="2"/>
      <c r="AD39" s="2"/>
      <c r="AE39" s="2"/>
      <c r="AF39" s="2"/>
      <c r="AG39" s="4"/>
      <c r="AH39" s="2"/>
      <c r="AI39" s="2"/>
      <c r="AJ39" s="2"/>
      <c r="AK39" s="2"/>
      <c r="AL39" s="2"/>
      <c r="AM39" s="2"/>
      <c r="AN39" s="2"/>
      <c r="AO39" s="2"/>
    </row>
    <row r="40" spans="1:41" x14ac:dyDescent="0.2">
      <c r="A40" s="2">
        <v>38</v>
      </c>
      <c r="B40" s="3">
        <v>49020</v>
      </c>
      <c r="C40" s="19" t="str">
        <f t="shared" si="1"/>
        <v/>
      </c>
      <c r="D40" s="19" t="str">
        <f t="shared" si="2"/>
        <v>4</v>
      </c>
      <c r="E40" s="19" t="str">
        <f t="shared" si="3"/>
        <v>9</v>
      </c>
      <c r="F40" s="19" t="str">
        <f t="shared" si="4"/>
        <v>0</v>
      </c>
      <c r="G40" s="19" t="str">
        <f t="shared" si="5"/>
        <v>2</v>
      </c>
      <c r="H40" s="19" t="str">
        <f t="shared" si="6"/>
        <v>0</v>
      </c>
      <c r="I40" s="17" t="str">
        <f t="shared" si="18"/>
        <v/>
      </c>
      <c r="J40" s="17" t="str">
        <f t="shared" si="18"/>
        <v/>
      </c>
      <c r="K40" s="17" t="str">
        <f t="shared" si="18"/>
        <v/>
      </c>
      <c r="L40" s="17" t="str">
        <f t="shared" si="18"/>
        <v>+</v>
      </c>
      <c r="M40" s="17" t="str">
        <f t="shared" si="18"/>
        <v/>
      </c>
      <c r="N40" s="17" t="str">
        <f t="shared" si="18"/>
        <v>+</v>
      </c>
      <c r="O40" s="24" t="s">
        <v>45</v>
      </c>
      <c r="P40" s="51" t="s">
        <v>287</v>
      </c>
      <c r="Q40" s="25">
        <f t="shared" si="8"/>
        <v>5</v>
      </c>
      <c r="R40" s="26">
        <f t="shared" si="13"/>
        <v>4</v>
      </c>
      <c r="S40" s="27">
        <f t="shared" si="14"/>
        <v>0</v>
      </c>
      <c r="T40" s="25">
        <f t="shared" si="17"/>
        <v>2</v>
      </c>
      <c r="U40" s="25" t="str">
        <f t="shared" si="9"/>
        <v/>
      </c>
      <c r="V40" s="25">
        <f t="shared" si="15"/>
        <v>1</v>
      </c>
      <c r="W40" s="25">
        <f t="shared" si="16"/>
        <v>1</v>
      </c>
      <c r="X40" s="25" t="str">
        <f t="shared" si="10"/>
        <v/>
      </c>
      <c r="Y40" s="8"/>
      <c r="Z40" s="1" t="str">
        <f t="shared" si="19"/>
        <v/>
      </c>
      <c r="AA40" s="50" t="str">
        <f t="shared" si="20"/>
        <v/>
      </c>
      <c r="AB40" s="2"/>
      <c r="AC40" s="2"/>
      <c r="AD40" s="2"/>
      <c r="AE40" s="2"/>
      <c r="AF40" s="2"/>
      <c r="AG40" s="4"/>
      <c r="AH40" s="2"/>
      <c r="AI40" s="2"/>
      <c r="AJ40" s="2"/>
      <c r="AK40" s="2"/>
      <c r="AL40" s="2"/>
      <c r="AM40" s="2"/>
      <c r="AN40" s="2"/>
      <c r="AO40" s="2"/>
    </row>
    <row r="41" spans="1:41" x14ac:dyDescent="0.2">
      <c r="A41" s="2">
        <v>39</v>
      </c>
      <c r="B41" s="3">
        <v>560709</v>
      </c>
      <c r="C41" s="19" t="str">
        <f t="shared" si="1"/>
        <v>5</v>
      </c>
      <c r="D41" s="19" t="str">
        <f t="shared" si="2"/>
        <v>6</v>
      </c>
      <c r="E41" s="19" t="str">
        <f t="shared" si="3"/>
        <v>0</v>
      </c>
      <c r="F41" s="19" t="str">
        <f t="shared" si="4"/>
        <v>7</v>
      </c>
      <c r="G41" s="19" t="str">
        <f t="shared" si="5"/>
        <v>0</v>
      </c>
      <c r="H41" s="19" t="str">
        <f t="shared" si="6"/>
        <v>9</v>
      </c>
      <c r="I41" s="17" t="str">
        <f t="shared" si="18"/>
        <v/>
      </c>
      <c r="J41" s="17" t="str">
        <f t="shared" si="18"/>
        <v/>
      </c>
      <c r="K41" s="17" t="str">
        <f t="shared" si="18"/>
        <v>+</v>
      </c>
      <c r="L41" s="17" t="str">
        <f t="shared" si="18"/>
        <v/>
      </c>
      <c r="M41" s="17" t="str">
        <f t="shared" si="18"/>
        <v>+</v>
      </c>
      <c r="N41" s="17" t="str">
        <f t="shared" si="18"/>
        <v/>
      </c>
      <c r="O41" s="24" t="s">
        <v>46</v>
      </c>
      <c r="P41" s="51" t="s">
        <v>296</v>
      </c>
      <c r="Q41" s="25">
        <f t="shared" si="8"/>
        <v>6</v>
      </c>
      <c r="R41" s="26">
        <f t="shared" si="13"/>
        <v>5</v>
      </c>
      <c r="S41" s="27">
        <f t="shared" si="14"/>
        <v>1</v>
      </c>
      <c r="T41" s="25">
        <f t="shared" si="17"/>
        <v>2</v>
      </c>
      <c r="U41" s="25" t="str">
        <f t="shared" si="9"/>
        <v/>
      </c>
      <c r="V41" s="25">
        <f t="shared" si="15"/>
        <v>1</v>
      </c>
      <c r="W41" s="25">
        <f t="shared" si="16"/>
        <v>1</v>
      </c>
      <c r="X41" s="25" t="str">
        <f t="shared" si="10"/>
        <v/>
      </c>
      <c r="Y41" s="8"/>
      <c r="Z41" s="1" t="str">
        <f t="shared" si="19"/>
        <v/>
      </c>
      <c r="AA41" s="50" t="str">
        <f t="shared" si="20"/>
        <v/>
      </c>
      <c r="AB41" s="2"/>
      <c r="AC41" s="2"/>
      <c r="AD41" s="2"/>
      <c r="AE41" s="2"/>
      <c r="AF41" s="2"/>
      <c r="AG41" s="4"/>
      <c r="AH41" s="2"/>
      <c r="AI41" s="2"/>
      <c r="AJ41" s="2"/>
      <c r="AK41" s="2"/>
      <c r="AL41" s="2"/>
      <c r="AM41" s="2"/>
      <c r="AN41" s="2"/>
      <c r="AO41" s="2"/>
    </row>
    <row r="42" spans="1:41" x14ac:dyDescent="0.2">
      <c r="A42" s="2">
        <v>40</v>
      </c>
      <c r="B42" s="3">
        <v>6032</v>
      </c>
      <c r="C42" s="19" t="str">
        <f t="shared" si="1"/>
        <v/>
      </c>
      <c r="D42" s="19" t="str">
        <f t="shared" si="2"/>
        <v/>
      </c>
      <c r="E42" s="19" t="str">
        <f t="shared" si="3"/>
        <v>6</v>
      </c>
      <c r="F42" s="19" t="str">
        <f t="shared" si="4"/>
        <v>0</v>
      </c>
      <c r="G42" s="19" t="str">
        <f t="shared" si="5"/>
        <v>3</v>
      </c>
      <c r="H42" s="19" t="str">
        <f t="shared" si="6"/>
        <v>2</v>
      </c>
      <c r="I42" s="17" t="str">
        <f t="shared" si="18"/>
        <v/>
      </c>
      <c r="J42" s="17" t="str">
        <f t="shared" si="18"/>
        <v/>
      </c>
      <c r="K42" s="17" t="str">
        <f t="shared" si="18"/>
        <v/>
      </c>
      <c r="L42" s="17" t="str">
        <f t="shared" si="18"/>
        <v>+</v>
      </c>
      <c r="M42" s="17" t="str">
        <f t="shared" si="18"/>
        <v/>
      </c>
      <c r="N42" s="17" t="str">
        <f t="shared" si="18"/>
        <v/>
      </c>
      <c r="O42" s="24" t="s">
        <v>47</v>
      </c>
      <c r="P42" s="51" t="s">
        <v>280</v>
      </c>
      <c r="Q42" s="25">
        <f t="shared" si="8"/>
        <v>4</v>
      </c>
      <c r="R42" s="26">
        <f t="shared" si="13"/>
        <v>3</v>
      </c>
      <c r="S42" s="27">
        <f t="shared" si="14"/>
        <v>0</v>
      </c>
      <c r="T42" s="25">
        <f t="shared" si="17"/>
        <v>1</v>
      </c>
      <c r="U42" s="25" t="str">
        <f t="shared" si="9"/>
        <v/>
      </c>
      <c r="V42" s="25" t="str">
        <f t="shared" si="15"/>
        <v/>
      </c>
      <c r="W42" s="25">
        <f t="shared" si="16"/>
        <v>1</v>
      </c>
      <c r="X42" s="25" t="str">
        <f t="shared" si="10"/>
        <v/>
      </c>
      <c r="Y42" s="8"/>
      <c r="Z42" s="1" t="str">
        <f t="shared" si="19"/>
        <v/>
      </c>
      <c r="AA42" s="50" t="str">
        <f t="shared" si="20"/>
        <v/>
      </c>
      <c r="AB42" s="2"/>
      <c r="AC42" s="2"/>
      <c r="AD42" s="2"/>
      <c r="AE42" s="2"/>
      <c r="AF42" s="2"/>
      <c r="AG42" s="4"/>
      <c r="AH42" s="2"/>
      <c r="AI42" s="2"/>
      <c r="AJ42" s="2"/>
      <c r="AK42" s="2"/>
      <c r="AL42" s="2"/>
      <c r="AM42" s="2"/>
      <c r="AN42" s="2"/>
      <c r="AO42" s="2"/>
    </row>
    <row r="43" spans="1:41" x14ac:dyDescent="0.2">
      <c r="A43" s="2">
        <v>41</v>
      </c>
      <c r="B43" s="3">
        <v>850026</v>
      </c>
      <c r="C43" s="19" t="str">
        <f t="shared" si="1"/>
        <v>8</v>
      </c>
      <c r="D43" s="19" t="str">
        <f t="shared" si="2"/>
        <v>5</v>
      </c>
      <c r="E43" s="19" t="str">
        <f t="shared" si="3"/>
        <v>0</v>
      </c>
      <c r="F43" s="19" t="str">
        <f t="shared" si="4"/>
        <v>0</v>
      </c>
      <c r="G43" s="19" t="str">
        <f t="shared" si="5"/>
        <v>2</v>
      </c>
      <c r="H43" s="19" t="str">
        <f t="shared" si="6"/>
        <v>6</v>
      </c>
      <c r="I43" s="17" t="str">
        <f t="shared" si="18"/>
        <v/>
      </c>
      <c r="J43" s="17" t="str">
        <f t="shared" si="18"/>
        <v/>
      </c>
      <c r="K43" s="17" t="str">
        <f t="shared" si="18"/>
        <v>+</v>
      </c>
      <c r="L43" s="17" t="str">
        <f t="shared" si="18"/>
        <v>+</v>
      </c>
      <c r="M43" s="17" t="str">
        <f t="shared" si="18"/>
        <v/>
      </c>
      <c r="N43" s="17" t="str">
        <f t="shared" si="18"/>
        <v/>
      </c>
      <c r="O43" s="24" t="s">
        <v>48</v>
      </c>
      <c r="P43" s="51" t="s">
        <v>297</v>
      </c>
      <c r="Q43" s="25">
        <f t="shared" si="8"/>
        <v>6</v>
      </c>
      <c r="R43" s="26">
        <f t="shared" si="13"/>
        <v>5</v>
      </c>
      <c r="S43" s="27">
        <f t="shared" si="14"/>
        <v>1</v>
      </c>
      <c r="T43" s="25">
        <f t="shared" si="17"/>
        <v>2</v>
      </c>
      <c r="U43" s="25">
        <f t="shared" si="9"/>
        <v>2</v>
      </c>
      <c r="V43" s="25">
        <f t="shared" si="15"/>
        <v>1</v>
      </c>
      <c r="W43" s="25">
        <f t="shared" si="16"/>
        <v>1</v>
      </c>
      <c r="X43" s="25" t="str">
        <f t="shared" si="10"/>
        <v/>
      </c>
      <c r="Y43" s="8"/>
      <c r="Z43" s="1" t="str">
        <f t="shared" si="19"/>
        <v/>
      </c>
      <c r="AA43" s="50" t="str">
        <f t="shared" si="20"/>
        <v/>
      </c>
      <c r="AB43" s="2"/>
      <c r="AC43" s="2"/>
      <c r="AD43" s="2"/>
      <c r="AE43" s="2"/>
      <c r="AF43" s="2"/>
      <c r="AG43" s="4"/>
      <c r="AH43" s="2"/>
      <c r="AI43" s="2"/>
      <c r="AJ43" s="2"/>
      <c r="AK43" s="2"/>
      <c r="AL43" s="2"/>
      <c r="AM43" s="2"/>
      <c r="AN43" s="2"/>
      <c r="AO43" s="2"/>
    </row>
    <row r="44" spans="1:41" x14ac:dyDescent="0.2">
      <c r="A44" s="2">
        <v>42</v>
      </c>
      <c r="B44" s="3">
        <v>3498</v>
      </c>
      <c r="C44" s="19" t="str">
        <f t="shared" si="1"/>
        <v/>
      </c>
      <c r="D44" s="19" t="str">
        <f t="shared" si="2"/>
        <v/>
      </c>
      <c r="E44" s="19" t="str">
        <f t="shared" si="3"/>
        <v>3</v>
      </c>
      <c r="F44" s="19" t="str">
        <f t="shared" si="4"/>
        <v>4</v>
      </c>
      <c r="G44" s="19" t="str">
        <f t="shared" si="5"/>
        <v>9</v>
      </c>
      <c r="H44" s="19" t="str">
        <f t="shared" si="6"/>
        <v>8</v>
      </c>
      <c r="I44" s="17" t="str">
        <f t="shared" si="18"/>
        <v/>
      </c>
      <c r="J44" s="17" t="str">
        <f t="shared" si="18"/>
        <v/>
      </c>
      <c r="K44" s="17" t="str">
        <f t="shared" si="18"/>
        <v/>
      </c>
      <c r="L44" s="17" t="str">
        <f t="shared" si="18"/>
        <v/>
      </c>
      <c r="M44" s="17" t="str">
        <f t="shared" si="18"/>
        <v/>
      </c>
      <c r="N44" s="17" t="str">
        <f t="shared" si="18"/>
        <v/>
      </c>
      <c r="O44" s="24" t="s">
        <v>49</v>
      </c>
      <c r="P44" s="51" t="s">
        <v>286</v>
      </c>
      <c r="Q44" s="25">
        <f t="shared" si="8"/>
        <v>4</v>
      </c>
      <c r="R44" s="26">
        <f t="shared" si="13"/>
        <v>4</v>
      </c>
      <c r="S44" s="27">
        <f t="shared" si="14"/>
        <v>0</v>
      </c>
      <c r="T44" s="25">
        <f t="shared" si="17"/>
        <v>0</v>
      </c>
      <c r="U44" s="25" t="str">
        <f t="shared" si="9"/>
        <v/>
      </c>
      <c r="V44" s="25" t="str">
        <f t="shared" si="15"/>
        <v/>
      </c>
      <c r="W44" s="25" t="str">
        <f t="shared" si="16"/>
        <v/>
      </c>
      <c r="X44" s="25" t="str">
        <f t="shared" si="10"/>
        <v/>
      </c>
      <c r="Y44" s="8"/>
      <c r="Z44" s="1" t="str">
        <f t="shared" si="19"/>
        <v/>
      </c>
      <c r="AA44" s="50" t="str">
        <f t="shared" si="20"/>
        <v/>
      </c>
      <c r="AB44" s="2"/>
      <c r="AC44" s="2"/>
      <c r="AD44" s="2"/>
      <c r="AE44" s="2"/>
      <c r="AF44" s="2"/>
      <c r="AG44" s="4"/>
      <c r="AH44" s="2"/>
      <c r="AI44" s="2"/>
      <c r="AJ44" s="2"/>
      <c r="AK44" s="2"/>
      <c r="AL44" s="2"/>
      <c r="AM44" s="2"/>
      <c r="AN44" s="2"/>
      <c r="AO44" s="2"/>
    </row>
    <row r="45" spans="1:41" x14ac:dyDescent="0.2">
      <c r="A45" s="2">
        <v>43</v>
      </c>
      <c r="B45" s="3">
        <v>5618</v>
      </c>
      <c r="C45" s="19" t="str">
        <f t="shared" si="1"/>
        <v/>
      </c>
      <c r="D45" s="19" t="str">
        <f t="shared" si="2"/>
        <v/>
      </c>
      <c r="E45" s="19" t="str">
        <f t="shared" si="3"/>
        <v>5</v>
      </c>
      <c r="F45" s="19" t="str">
        <f t="shared" si="4"/>
        <v>6</v>
      </c>
      <c r="G45" s="19" t="str">
        <f t="shared" si="5"/>
        <v>1</v>
      </c>
      <c r="H45" s="19" t="str">
        <f t="shared" si="6"/>
        <v>8</v>
      </c>
      <c r="I45" s="17" t="str">
        <f t="shared" si="18"/>
        <v/>
      </c>
      <c r="J45" s="17" t="str">
        <f t="shared" si="18"/>
        <v/>
      </c>
      <c r="K45" s="17" t="str">
        <f t="shared" si="18"/>
        <v/>
      </c>
      <c r="L45" s="17" t="str">
        <f t="shared" si="18"/>
        <v/>
      </c>
      <c r="M45" s="17" t="str">
        <f t="shared" si="18"/>
        <v/>
      </c>
      <c r="N45" s="17" t="str">
        <f t="shared" si="18"/>
        <v/>
      </c>
      <c r="O45" s="24" t="s">
        <v>50</v>
      </c>
      <c r="P45" s="51" t="s">
        <v>298</v>
      </c>
      <c r="Q45" s="25">
        <f t="shared" si="8"/>
        <v>4</v>
      </c>
      <c r="R45" s="26">
        <f t="shared" si="13"/>
        <v>3</v>
      </c>
      <c r="S45" s="27">
        <f t="shared" si="14"/>
        <v>0</v>
      </c>
      <c r="T45" s="25">
        <f t="shared" si="17"/>
        <v>0</v>
      </c>
      <c r="U45" s="25" t="str">
        <f t="shared" si="9"/>
        <v/>
      </c>
      <c r="V45" s="25" t="str">
        <f t="shared" si="15"/>
        <v/>
      </c>
      <c r="W45" s="25" t="str">
        <f t="shared" si="16"/>
        <v/>
      </c>
      <c r="X45" s="25">
        <f t="shared" si="10"/>
        <v>1</v>
      </c>
      <c r="Y45" s="8"/>
      <c r="Z45" s="1" t="str">
        <f t="shared" si="19"/>
        <v/>
      </c>
      <c r="AA45" s="50" t="str">
        <f t="shared" si="20"/>
        <v/>
      </c>
      <c r="AB45" s="2"/>
      <c r="AC45" s="2"/>
      <c r="AD45" s="2"/>
      <c r="AE45" s="2"/>
      <c r="AF45" s="2"/>
      <c r="AG45" s="4"/>
      <c r="AH45" s="2"/>
      <c r="AI45" s="2"/>
      <c r="AJ45" s="2"/>
      <c r="AK45" s="2"/>
      <c r="AL45" s="2"/>
      <c r="AM45" s="2"/>
      <c r="AN45" s="2"/>
      <c r="AO45" s="2"/>
    </row>
    <row r="46" spans="1:41" x14ac:dyDescent="0.2">
      <c r="A46" s="2">
        <v>44</v>
      </c>
      <c r="B46" s="3">
        <v>76003</v>
      </c>
      <c r="C46" s="19" t="str">
        <f t="shared" si="1"/>
        <v/>
      </c>
      <c r="D46" s="19" t="str">
        <f t="shared" si="2"/>
        <v>7</v>
      </c>
      <c r="E46" s="19" t="str">
        <f t="shared" si="3"/>
        <v>6</v>
      </c>
      <c r="F46" s="19" t="str">
        <f t="shared" si="4"/>
        <v>0</v>
      </c>
      <c r="G46" s="19" t="str">
        <f t="shared" si="5"/>
        <v>0</v>
      </c>
      <c r="H46" s="19" t="str">
        <f t="shared" si="6"/>
        <v>3</v>
      </c>
      <c r="I46" s="17" t="str">
        <f t="shared" si="18"/>
        <v/>
      </c>
      <c r="J46" s="17" t="str">
        <f t="shared" si="18"/>
        <v/>
      </c>
      <c r="K46" s="17" t="str">
        <f t="shared" si="18"/>
        <v/>
      </c>
      <c r="L46" s="17" t="str">
        <f t="shared" si="18"/>
        <v>+</v>
      </c>
      <c r="M46" s="17" t="str">
        <f t="shared" si="18"/>
        <v>+</v>
      </c>
      <c r="N46" s="17" t="str">
        <f t="shared" si="18"/>
        <v/>
      </c>
      <c r="O46" s="24" t="s">
        <v>51</v>
      </c>
      <c r="P46" s="51" t="s">
        <v>282</v>
      </c>
      <c r="Q46" s="25">
        <f t="shared" si="8"/>
        <v>5</v>
      </c>
      <c r="R46" s="26">
        <f t="shared" si="13"/>
        <v>4</v>
      </c>
      <c r="S46" s="27">
        <f t="shared" si="14"/>
        <v>0</v>
      </c>
      <c r="T46" s="25">
        <f t="shared" si="17"/>
        <v>2</v>
      </c>
      <c r="U46" s="25">
        <f t="shared" si="9"/>
        <v>2</v>
      </c>
      <c r="V46" s="25" t="str">
        <f t="shared" si="15"/>
        <v/>
      </c>
      <c r="W46" s="25">
        <f t="shared" si="16"/>
        <v>1</v>
      </c>
      <c r="X46" s="25" t="str">
        <f t="shared" si="10"/>
        <v/>
      </c>
      <c r="Y46" s="8"/>
      <c r="Z46" s="1" t="str">
        <f t="shared" si="19"/>
        <v/>
      </c>
      <c r="AA46" s="50" t="str">
        <f t="shared" si="20"/>
        <v/>
      </c>
      <c r="AB46" s="2"/>
      <c r="AC46" s="2"/>
      <c r="AD46" s="2"/>
      <c r="AE46" s="2"/>
      <c r="AF46" s="2"/>
      <c r="AG46" s="4"/>
      <c r="AH46" s="2"/>
      <c r="AI46" s="2"/>
      <c r="AJ46" s="2"/>
      <c r="AK46" s="2"/>
      <c r="AL46" s="2"/>
      <c r="AM46" s="2"/>
      <c r="AN46" s="2"/>
      <c r="AO46" s="2"/>
    </row>
    <row r="47" spans="1:41" x14ac:dyDescent="0.2">
      <c r="A47" s="2">
        <v>45</v>
      </c>
      <c r="B47" s="3">
        <v>300254</v>
      </c>
      <c r="C47" s="19" t="str">
        <f t="shared" si="1"/>
        <v>3</v>
      </c>
      <c r="D47" s="19" t="str">
        <f t="shared" si="2"/>
        <v>0</v>
      </c>
      <c r="E47" s="19" t="str">
        <f t="shared" si="3"/>
        <v>0</v>
      </c>
      <c r="F47" s="19" t="str">
        <f t="shared" si="4"/>
        <v>2</v>
      </c>
      <c r="G47" s="19" t="str">
        <f t="shared" si="5"/>
        <v>5</v>
      </c>
      <c r="H47" s="19" t="str">
        <f t="shared" si="6"/>
        <v>4</v>
      </c>
      <c r="I47" s="17" t="str">
        <f t="shared" si="18"/>
        <v/>
      </c>
      <c r="J47" s="17" t="str">
        <f t="shared" si="18"/>
        <v>+</v>
      </c>
      <c r="K47" s="17" t="str">
        <f t="shared" si="18"/>
        <v>+</v>
      </c>
      <c r="L47" s="17" t="str">
        <f t="shared" si="18"/>
        <v/>
      </c>
      <c r="M47" s="17" t="str">
        <f t="shared" si="18"/>
        <v/>
      </c>
      <c r="N47" s="17" t="str">
        <f t="shared" si="18"/>
        <v/>
      </c>
      <c r="O47" s="24" t="s">
        <v>52</v>
      </c>
      <c r="P47" s="51" t="s">
        <v>299</v>
      </c>
      <c r="Q47" s="25">
        <f t="shared" si="8"/>
        <v>6</v>
      </c>
      <c r="R47" s="26">
        <f t="shared" si="13"/>
        <v>5</v>
      </c>
      <c r="S47" s="27">
        <f t="shared" si="14"/>
        <v>1</v>
      </c>
      <c r="T47" s="25">
        <f t="shared" si="17"/>
        <v>2</v>
      </c>
      <c r="U47" s="25">
        <f t="shared" si="9"/>
        <v>2</v>
      </c>
      <c r="V47" s="25">
        <f t="shared" si="15"/>
        <v>1</v>
      </c>
      <c r="W47" s="25">
        <f t="shared" si="16"/>
        <v>1</v>
      </c>
      <c r="X47" s="25" t="str">
        <f t="shared" si="10"/>
        <v/>
      </c>
      <c r="Y47" s="8"/>
      <c r="Z47" s="1" t="str">
        <f t="shared" si="19"/>
        <v/>
      </c>
      <c r="AA47" s="50" t="str">
        <f t="shared" si="20"/>
        <v/>
      </c>
      <c r="AB47" s="2"/>
      <c r="AC47" s="2"/>
      <c r="AD47" s="2"/>
      <c r="AE47" s="2"/>
      <c r="AF47" s="2"/>
      <c r="AG47" s="4"/>
      <c r="AH47" s="2"/>
      <c r="AI47" s="2"/>
      <c r="AJ47" s="2"/>
      <c r="AK47" s="2"/>
      <c r="AL47" s="2"/>
      <c r="AM47" s="2"/>
      <c r="AN47" s="2"/>
      <c r="AO47" s="2"/>
    </row>
    <row r="48" spans="1:41" x14ac:dyDescent="0.2">
      <c r="A48" s="2">
        <v>46</v>
      </c>
      <c r="B48" s="3">
        <v>59830</v>
      </c>
      <c r="C48" s="19" t="str">
        <f t="shared" si="1"/>
        <v/>
      </c>
      <c r="D48" s="19" t="str">
        <f t="shared" si="2"/>
        <v>5</v>
      </c>
      <c r="E48" s="19" t="str">
        <f t="shared" si="3"/>
        <v>9</v>
      </c>
      <c r="F48" s="19" t="str">
        <f t="shared" si="4"/>
        <v>8</v>
      </c>
      <c r="G48" s="19" t="str">
        <f t="shared" si="5"/>
        <v>3</v>
      </c>
      <c r="H48" s="19" t="str">
        <f t="shared" si="6"/>
        <v>0</v>
      </c>
      <c r="I48" s="17" t="str">
        <f t="shared" si="18"/>
        <v/>
      </c>
      <c r="J48" s="17" t="str">
        <f t="shared" si="18"/>
        <v/>
      </c>
      <c r="K48" s="17" t="str">
        <f t="shared" si="18"/>
        <v/>
      </c>
      <c r="L48" s="17" t="str">
        <f t="shared" si="18"/>
        <v/>
      </c>
      <c r="M48" s="17" t="str">
        <f t="shared" si="18"/>
        <v/>
      </c>
      <c r="N48" s="17" t="str">
        <f t="shared" si="18"/>
        <v>+</v>
      </c>
      <c r="O48" s="24" t="s">
        <v>53</v>
      </c>
      <c r="P48" s="51" t="s">
        <v>272</v>
      </c>
      <c r="Q48" s="25">
        <f t="shared" si="8"/>
        <v>5</v>
      </c>
      <c r="R48" s="26">
        <f t="shared" si="13"/>
        <v>5</v>
      </c>
      <c r="S48" s="27">
        <f t="shared" si="14"/>
        <v>1</v>
      </c>
      <c r="T48" s="25">
        <f t="shared" si="17"/>
        <v>1</v>
      </c>
      <c r="U48" s="25" t="str">
        <f t="shared" si="9"/>
        <v/>
      </c>
      <c r="V48" s="25">
        <f t="shared" si="15"/>
        <v>1</v>
      </c>
      <c r="W48" s="25" t="str">
        <f t="shared" si="16"/>
        <v/>
      </c>
      <c r="X48" s="25" t="str">
        <f t="shared" si="10"/>
        <v/>
      </c>
      <c r="Y48" s="8"/>
      <c r="Z48" s="1" t="str">
        <f t="shared" si="19"/>
        <v/>
      </c>
      <c r="AA48" s="50" t="str">
        <f t="shared" si="20"/>
        <v/>
      </c>
      <c r="AB48" s="2"/>
      <c r="AC48" s="2"/>
      <c r="AD48" s="2"/>
      <c r="AE48" s="2"/>
      <c r="AF48" s="2"/>
      <c r="AG48" s="4"/>
      <c r="AH48" s="2"/>
      <c r="AI48" s="2"/>
      <c r="AJ48" s="2"/>
      <c r="AK48" s="2"/>
      <c r="AL48" s="2"/>
      <c r="AM48" s="2"/>
      <c r="AN48" s="2"/>
      <c r="AO48" s="2"/>
    </row>
    <row r="49" spans="1:41" x14ac:dyDescent="0.2">
      <c r="A49" s="2">
        <v>47</v>
      </c>
      <c r="B49" s="3">
        <v>37605</v>
      </c>
      <c r="C49" s="19" t="str">
        <f t="shared" si="1"/>
        <v/>
      </c>
      <c r="D49" s="19" t="str">
        <f t="shared" si="2"/>
        <v>3</v>
      </c>
      <c r="E49" s="19" t="str">
        <f t="shared" si="3"/>
        <v>7</v>
      </c>
      <c r="F49" s="19" t="str">
        <f t="shared" si="4"/>
        <v>6</v>
      </c>
      <c r="G49" s="19" t="str">
        <f t="shared" si="5"/>
        <v>0</v>
      </c>
      <c r="H49" s="19" t="str">
        <f t="shared" si="6"/>
        <v>5</v>
      </c>
      <c r="I49" s="17" t="str">
        <f t="shared" si="18"/>
        <v/>
      </c>
      <c r="J49" s="17" t="str">
        <f t="shared" si="18"/>
        <v/>
      </c>
      <c r="K49" s="17" t="str">
        <f t="shared" si="18"/>
        <v/>
      </c>
      <c r="L49" s="17" t="str">
        <f t="shared" si="18"/>
        <v/>
      </c>
      <c r="M49" s="17" t="str">
        <f t="shared" si="18"/>
        <v>+</v>
      </c>
      <c r="N49" s="17" t="str">
        <f t="shared" si="18"/>
        <v/>
      </c>
      <c r="O49" s="24" t="s">
        <v>67</v>
      </c>
      <c r="P49" s="51" t="s">
        <v>300</v>
      </c>
      <c r="Q49" s="25">
        <f t="shared" si="8"/>
        <v>5</v>
      </c>
      <c r="R49" s="26">
        <f t="shared" si="13"/>
        <v>5</v>
      </c>
      <c r="S49" s="27">
        <f t="shared" si="14"/>
        <v>1</v>
      </c>
      <c r="T49" s="25">
        <f t="shared" si="17"/>
        <v>1</v>
      </c>
      <c r="U49" s="25" t="str">
        <f t="shared" si="9"/>
        <v/>
      </c>
      <c r="V49" s="25" t="str">
        <f t="shared" si="15"/>
        <v/>
      </c>
      <c r="W49" s="25">
        <f t="shared" si="16"/>
        <v>1</v>
      </c>
      <c r="X49" s="25" t="str">
        <f t="shared" si="10"/>
        <v/>
      </c>
      <c r="Y49" s="8"/>
      <c r="Z49" s="1" t="str">
        <f t="shared" si="19"/>
        <v/>
      </c>
      <c r="AA49" s="50" t="str">
        <f t="shared" si="20"/>
        <v/>
      </c>
      <c r="AB49" s="2"/>
      <c r="AC49" s="2"/>
      <c r="AD49" s="2"/>
      <c r="AE49" s="2"/>
      <c r="AF49" s="2"/>
      <c r="AG49" s="4"/>
      <c r="AH49" s="2"/>
      <c r="AI49" s="2"/>
      <c r="AJ49" s="2"/>
      <c r="AK49" s="2"/>
      <c r="AL49" s="2"/>
      <c r="AM49" s="2"/>
      <c r="AN49" s="2"/>
      <c r="AO49" s="2"/>
    </row>
    <row r="50" spans="1:41" x14ac:dyDescent="0.2">
      <c r="A50" s="2">
        <v>48</v>
      </c>
      <c r="B50" s="3">
        <v>812</v>
      </c>
      <c r="C50" s="19" t="str">
        <f t="shared" si="1"/>
        <v/>
      </c>
      <c r="D50" s="19" t="str">
        <f t="shared" si="2"/>
        <v/>
      </c>
      <c r="E50" s="19" t="str">
        <f t="shared" si="3"/>
        <v/>
      </c>
      <c r="F50" s="19" t="str">
        <f t="shared" si="4"/>
        <v>8</v>
      </c>
      <c r="G50" s="19" t="str">
        <f t="shared" si="5"/>
        <v>1</v>
      </c>
      <c r="H50" s="19" t="str">
        <f t="shared" si="6"/>
        <v>2</v>
      </c>
      <c r="I50" s="17" t="str">
        <f t="shared" si="18"/>
        <v/>
      </c>
      <c r="J50" s="17" t="str">
        <f t="shared" si="18"/>
        <v/>
      </c>
      <c r="K50" s="17" t="str">
        <f t="shared" si="18"/>
        <v/>
      </c>
      <c r="L50" s="17" t="str">
        <f t="shared" si="18"/>
        <v/>
      </c>
      <c r="M50" s="17" t="str">
        <f t="shared" si="18"/>
        <v/>
      </c>
      <c r="N50" s="17" t="str">
        <f t="shared" si="18"/>
        <v/>
      </c>
      <c r="O50" s="24" t="s">
        <v>54</v>
      </c>
      <c r="P50" s="51" t="s">
        <v>301</v>
      </c>
      <c r="Q50" s="25">
        <f t="shared" si="8"/>
        <v>3</v>
      </c>
      <c r="R50" s="26">
        <f t="shared" si="13"/>
        <v>2</v>
      </c>
      <c r="S50" s="27">
        <f t="shared" si="14"/>
        <v>0</v>
      </c>
      <c r="T50" s="25">
        <f t="shared" si="17"/>
        <v>0</v>
      </c>
      <c r="U50" s="25" t="str">
        <f t="shared" si="9"/>
        <v/>
      </c>
      <c r="V50" s="25" t="str">
        <f t="shared" si="15"/>
        <v/>
      </c>
      <c r="W50" s="25" t="str">
        <f t="shared" si="16"/>
        <v/>
      </c>
      <c r="X50" s="25">
        <f t="shared" si="10"/>
        <v>1</v>
      </c>
      <c r="Y50" s="8"/>
      <c r="Z50" s="1" t="str">
        <f t="shared" si="19"/>
        <v/>
      </c>
      <c r="AA50" s="50" t="str">
        <f t="shared" si="20"/>
        <v/>
      </c>
      <c r="AB50" s="2"/>
      <c r="AC50" s="2"/>
      <c r="AD50" s="2"/>
      <c r="AE50" s="2"/>
      <c r="AF50" s="2"/>
      <c r="AG50" s="4"/>
      <c r="AH50" s="2"/>
      <c r="AI50" s="2"/>
      <c r="AJ50" s="2"/>
      <c r="AK50" s="2"/>
      <c r="AL50" s="2"/>
      <c r="AM50" s="2"/>
      <c r="AN50" s="2"/>
      <c r="AO50" s="2"/>
    </row>
    <row r="51" spans="1:41" x14ac:dyDescent="0.2">
      <c r="A51" s="2">
        <v>49</v>
      </c>
      <c r="B51" s="3">
        <v>40097</v>
      </c>
      <c r="C51" s="19" t="str">
        <f t="shared" si="1"/>
        <v/>
      </c>
      <c r="D51" s="19" t="str">
        <f t="shared" si="2"/>
        <v>4</v>
      </c>
      <c r="E51" s="19" t="str">
        <f t="shared" si="3"/>
        <v>0</v>
      </c>
      <c r="F51" s="19" t="str">
        <f t="shared" si="4"/>
        <v>0</v>
      </c>
      <c r="G51" s="19" t="str">
        <f t="shared" si="5"/>
        <v>9</v>
      </c>
      <c r="H51" s="19" t="str">
        <f t="shared" si="6"/>
        <v>7</v>
      </c>
      <c r="I51" s="17" t="str">
        <f t="shared" si="18"/>
        <v/>
      </c>
      <c r="J51" s="17" t="str">
        <f t="shared" si="18"/>
        <v/>
      </c>
      <c r="K51" s="17" t="str">
        <f t="shared" si="18"/>
        <v>+</v>
      </c>
      <c r="L51" s="17" t="str">
        <f t="shared" si="18"/>
        <v>+</v>
      </c>
      <c r="M51" s="17" t="str">
        <f t="shared" si="18"/>
        <v/>
      </c>
      <c r="N51" s="17" t="str">
        <f t="shared" si="18"/>
        <v/>
      </c>
      <c r="O51" s="24" t="s">
        <v>55</v>
      </c>
      <c r="P51" s="51" t="s">
        <v>302</v>
      </c>
      <c r="Q51" s="25">
        <f t="shared" si="8"/>
        <v>5</v>
      </c>
      <c r="R51" s="26">
        <f t="shared" si="13"/>
        <v>4</v>
      </c>
      <c r="S51" s="27">
        <f t="shared" si="14"/>
        <v>0</v>
      </c>
      <c r="T51" s="25">
        <f t="shared" si="17"/>
        <v>2</v>
      </c>
      <c r="U51" s="25">
        <f t="shared" si="9"/>
        <v>2</v>
      </c>
      <c r="V51" s="25">
        <f t="shared" si="15"/>
        <v>1</v>
      </c>
      <c r="W51" s="25">
        <f t="shared" si="16"/>
        <v>1</v>
      </c>
      <c r="X51" s="25" t="str">
        <f t="shared" si="10"/>
        <v/>
      </c>
      <c r="Y51" s="8"/>
      <c r="Z51" s="1" t="str">
        <f t="shared" si="19"/>
        <v/>
      </c>
      <c r="AA51" s="50" t="str">
        <f t="shared" si="20"/>
        <v/>
      </c>
      <c r="AB51" s="2"/>
      <c r="AC51" s="2"/>
      <c r="AD51" s="2"/>
      <c r="AE51" s="2"/>
      <c r="AF51" s="2"/>
      <c r="AG51" s="4"/>
      <c r="AH51" s="2"/>
      <c r="AI51" s="2"/>
      <c r="AJ51" s="2"/>
      <c r="AK51" s="2"/>
      <c r="AL51" s="2"/>
      <c r="AM51" s="2"/>
      <c r="AN51" s="2"/>
      <c r="AO51" s="2"/>
    </row>
    <row r="52" spans="1:41" x14ac:dyDescent="0.2">
      <c r="A52" s="2">
        <v>50</v>
      </c>
      <c r="B52" s="3">
        <v>84702</v>
      </c>
      <c r="C52" s="19" t="str">
        <f t="shared" si="1"/>
        <v/>
      </c>
      <c r="D52" s="19" t="str">
        <f t="shared" si="2"/>
        <v>8</v>
      </c>
      <c r="E52" s="19" t="str">
        <f t="shared" si="3"/>
        <v>4</v>
      </c>
      <c r="F52" s="19" t="str">
        <f t="shared" si="4"/>
        <v>7</v>
      </c>
      <c r="G52" s="19" t="str">
        <f t="shared" si="5"/>
        <v>0</v>
      </c>
      <c r="H52" s="19" t="str">
        <f t="shared" si="6"/>
        <v>2</v>
      </c>
      <c r="I52" s="17" t="str">
        <f t="shared" si="18"/>
        <v/>
      </c>
      <c r="J52" s="17" t="str">
        <f t="shared" si="18"/>
        <v/>
      </c>
      <c r="K52" s="17" t="str">
        <f t="shared" si="18"/>
        <v/>
      </c>
      <c r="L52" s="17" t="str">
        <f t="shared" si="18"/>
        <v/>
      </c>
      <c r="M52" s="17" t="str">
        <f t="shared" si="18"/>
        <v>+</v>
      </c>
      <c r="N52" s="17" t="str">
        <f t="shared" si="18"/>
        <v/>
      </c>
      <c r="O52" s="24" t="s">
        <v>56</v>
      </c>
      <c r="P52" s="51" t="s">
        <v>300</v>
      </c>
      <c r="Q52" s="25">
        <f t="shared" si="8"/>
        <v>5</v>
      </c>
      <c r="R52" s="26">
        <f t="shared" si="13"/>
        <v>5</v>
      </c>
      <c r="S52" s="27">
        <f t="shared" si="14"/>
        <v>1</v>
      </c>
      <c r="T52" s="25">
        <f t="shared" si="17"/>
        <v>1</v>
      </c>
      <c r="U52" s="25" t="str">
        <f t="shared" si="9"/>
        <v/>
      </c>
      <c r="V52" s="25" t="str">
        <f t="shared" si="15"/>
        <v/>
      </c>
      <c r="W52" s="25">
        <f t="shared" si="16"/>
        <v>1</v>
      </c>
      <c r="X52" s="25" t="str">
        <f t="shared" si="10"/>
        <v/>
      </c>
      <c r="Y52" s="8"/>
      <c r="Z52" s="1" t="str">
        <f t="shared" si="19"/>
        <v/>
      </c>
      <c r="AA52" s="50" t="str">
        <f t="shared" si="20"/>
        <v/>
      </c>
      <c r="AB52" s="2"/>
      <c r="AC52" s="2"/>
      <c r="AD52" s="2"/>
      <c r="AE52" s="2"/>
      <c r="AF52" s="2"/>
      <c r="AG52" s="4"/>
      <c r="AH52" s="2"/>
      <c r="AI52" s="2"/>
      <c r="AJ52" s="2"/>
      <c r="AK52" s="2"/>
      <c r="AL52" s="2"/>
      <c r="AM52" s="2"/>
      <c r="AN52" s="2"/>
      <c r="AO52" s="2"/>
    </row>
    <row r="53" spans="1:41" x14ac:dyDescent="0.2">
      <c r="A53" s="2">
        <v>51</v>
      </c>
      <c r="B53" s="3">
        <v>205007</v>
      </c>
      <c r="C53" s="19" t="str">
        <f t="shared" si="1"/>
        <v>2</v>
      </c>
      <c r="D53" s="19" t="str">
        <f t="shared" si="2"/>
        <v>0</v>
      </c>
      <c r="E53" s="19" t="str">
        <f t="shared" si="3"/>
        <v>5</v>
      </c>
      <c r="F53" s="19" t="str">
        <f t="shared" si="4"/>
        <v>0</v>
      </c>
      <c r="G53" s="19" t="str">
        <f t="shared" si="5"/>
        <v>0</v>
      </c>
      <c r="H53" s="19" t="str">
        <f t="shared" si="6"/>
        <v>7</v>
      </c>
      <c r="I53" s="17" t="str">
        <f t="shared" si="18"/>
        <v/>
      </c>
      <c r="J53" s="17" t="str">
        <f t="shared" si="18"/>
        <v>+</v>
      </c>
      <c r="K53" s="17" t="str">
        <f t="shared" si="18"/>
        <v/>
      </c>
      <c r="L53" s="17" t="str">
        <f t="shared" si="18"/>
        <v>+</v>
      </c>
      <c r="M53" s="17" t="str">
        <f t="shared" si="18"/>
        <v>+</v>
      </c>
      <c r="N53" s="17" t="str">
        <f t="shared" si="18"/>
        <v/>
      </c>
      <c r="O53" s="24" t="s">
        <v>57</v>
      </c>
      <c r="P53" s="51" t="s">
        <v>303</v>
      </c>
      <c r="Q53" s="25">
        <f t="shared" si="8"/>
        <v>6</v>
      </c>
      <c r="R53" s="26">
        <f t="shared" si="13"/>
        <v>4</v>
      </c>
      <c r="S53" s="27">
        <f t="shared" si="14"/>
        <v>0</v>
      </c>
      <c r="T53" s="25">
        <f t="shared" si="17"/>
        <v>3</v>
      </c>
      <c r="U53" s="25">
        <f t="shared" si="9"/>
        <v>2</v>
      </c>
      <c r="V53" s="25" t="str">
        <f t="shared" si="15"/>
        <v/>
      </c>
      <c r="W53" s="25">
        <f t="shared" si="16"/>
        <v>1</v>
      </c>
      <c r="X53" s="25" t="str">
        <f t="shared" si="10"/>
        <v/>
      </c>
      <c r="Y53" s="8"/>
      <c r="Z53" s="1" t="str">
        <f t="shared" si="19"/>
        <v/>
      </c>
      <c r="AA53" s="50" t="str">
        <f t="shared" si="20"/>
        <v/>
      </c>
      <c r="AB53" s="2"/>
      <c r="AC53" s="2"/>
      <c r="AD53" s="2"/>
      <c r="AE53" s="2"/>
      <c r="AF53" s="2"/>
      <c r="AG53" s="4"/>
      <c r="AH53" s="2"/>
      <c r="AI53" s="2"/>
      <c r="AJ53" s="2"/>
      <c r="AK53" s="2"/>
      <c r="AL53" s="2"/>
      <c r="AM53" s="2"/>
      <c r="AN53" s="2"/>
      <c r="AO53" s="2"/>
    </row>
    <row r="54" spans="1:41" x14ac:dyDescent="0.2">
      <c r="A54" s="2">
        <v>52</v>
      </c>
      <c r="B54" s="3">
        <v>2090</v>
      </c>
      <c r="C54" s="19" t="str">
        <f t="shared" si="1"/>
        <v/>
      </c>
      <c r="D54" s="19" t="str">
        <f t="shared" si="2"/>
        <v/>
      </c>
      <c r="E54" s="19" t="str">
        <f t="shared" si="3"/>
        <v>2</v>
      </c>
      <c r="F54" s="19" t="str">
        <f t="shared" si="4"/>
        <v>0</v>
      </c>
      <c r="G54" s="19" t="str">
        <f t="shared" si="5"/>
        <v>9</v>
      </c>
      <c r="H54" s="19" t="str">
        <f t="shared" si="6"/>
        <v>0</v>
      </c>
      <c r="I54" s="17" t="str">
        <f t="shared" si="18"/>
        <v/>
      </c>
      <c r="J54" s="17" t="str">
        <f t="shared" si="18"/>
        <v/>
      </c>
      <c r="K54" s="17" t="str">
        <f t="shared" si="18"/>
        <v/>
      </c>
      <c r="L54" s="17" t="str">
        <f t="shared" si="18"/>
        <v>+</v>
      </c>
      <c r="M54" s="17" t="str">
        <f t="shared" si="18"/>
        <v/>
      </c>
      <c r="N54" s="17" t="str">
        <f t="shared" si="18"/>
        <v>+</v>
      </c>
      <c r="O54" s="24" t="s">
        <v>58</v>
      </c>
      <c r="P54" s="51" t="s">
        <v>294</v>
      </c>
      <c r="Q54" s="25">
        <f t="shared" si="8"/>
        <v>4</v>
      </c>
      <c r="R54" s="26">
        <f t="shared" si="13"/>
        <v>2</v>
      </c>
      <c r="S54" s="27">
        <f t="shared" si="14"/>
        <v>0</v>
      </c>
      <c r="T54" s="25">
        <f t="shared" si="17"/>
        <v>2</v>
      </c>
      <c r="U54" s="25" t="str">
        <f t="shared" si="9"/>
        <v/>
      </c>
      <c r="V54" s="25">
        <f t="shared" si="15"/>
        <v>1</v>
      </c>
      <c r="W54" s="25">
        <f t="shared" si="16"/>
        <v>1</v>
      </c>
      <c r="X54" s="25" t="str">
        <f t="shared" si="10"/>
        <v/>
      </c>
      <c r="Y54" s="8"/>
      <c r="Z54" s="1" t="str">
        <f t="shared" si="19"/>
        <v/>
      </c>
      <c r="AA54" s="50" t="str">
        <f t="shared" si="20"/>
        <v/>
      </c>
      <c r="AB54" s="2"/>
      <c r="AC54" s="2"/>
      <c r="AD54" s="2"/>
      <c r="AE54" s="2"/>
      <c r="AF54" s="2"/>
      <c r="AG54" s="4"/>
      <c r="AH54" s="2"/>
      <c r="AI54" s="2"/>
      <c r="AJ54" s="2"/>
      <c r="AK54" s="2"/>
      <c r="AL54" s="2"/>
      <c r="AM54" s="2"/>
      <c r="AN54" s="2"/>
      <c r="AO54" s="2"/>
    </row>
    <row r="55" spans="1:41" x14ac:dyDescent="0.2">
      <c r="A55" s="2">
        <v>53</v>
      </c>
      <c r="B55" s="3">
        <v>80407</v>
      </c>
      <c r="C55" s="19" t="str">
        <f t="shared" si="1"/>
        <v/>
      </c>
      <c r="D55" s="19" t="str">
        <f t="shared" si="2"/>
        <v>8</v>
      </c>
      <c r="E55" s="19" t="str">
        <f t="shared" si="3"/>
        <v>0</v>
      </c>
      <c r="F55" s="19" t="str">
        <f t="shared" si="4"/>
        <v>4</v>
      </c>
      <c r="G55" s="19" t="str">
        <f t="shared" si="5"/>
        <v>0</v>
      </c>
      <c r="H55" s="19" t="str">
        <f t="shared" si="6"/>
        <v>7</v>
      </c>
      <c r="I55" s="17" t="str">
        <f t="shared" si="18"/>
        <v/>
      </c>
      <c r="J55" s="17" t="str">
        <f t="shared" si="18"/>
        <v/>
      </c>
      <c r="K55" s="17" t="str">
        <f t="shared" si="18"/>
        <v>+</v>
      </c>
      <c r="L55" s="17" t="str">
        <f t="shared" si="18"/>
        <v/>
      </c>
      <c r="M55" s="17" t="str">
        <f t="shared" si="18"/>
        <v>+</v>
      </c>
      <c r="N55" s="17" t="str">
        <f t="shared" si="18"/>
        <v/>
      </c>
      <c r="O55" s="24" t="s">
        <v>59</v>
      </c>
      <c r="P55" s="51" t="s">
        <v>274</v>
      </c>
      <c r="Q55" s="25">
        <f t="shared" si="8"/>
        <v>5</v>
      </c>
      <c r="R55" s="26">
        <f t="shared" si="13"/>
        <v>4</v>
      </c>
      <c r="S55" s="27">
        <f t="shared" si="14"/>
        <v>0</v>
      </c>
      <c r="T55" s="25">
        <f t="shared" si="17"/>
        <v>2</v>
      </c>
      <c r="U55" s="25" t="str">
        <f t="shared" si="9"/>
        <v/>
      </c>
      <c r="V55" s="25">
        <f t="shared" si="15"/>
        <v>1</v>
      </c>
      <c r="W55" s="25">
        <f t="shared" si="16"/>
        <v>1</v>
      </c>
      <c r="X55" s="25" t="str">
        <f t="shared" si="10"/>
        <v/>
      </c>
      <c r="Y55" s="8"/>
      <c r="Z55" s="1" t="str">
        <f t="shared" si="19"/>
        <v/>
      </c>
      <c r="AA55" s="50" t="str">
        <f t="shared" si="20"/>
        <v/>
      </c>
      <c r="AB55" s="2"/>
      <c r="AC55" s="2"/>
      <c r="AD55" s="2"/>
      <c r="AE55" s="2"/>
      <c r="AF55" s="2"/>
      <c r="AG55" s="4"/>
      <c r="AH55" s="2"/>
      <c r="AI55" s="2"/>
      <c r="AJ55" s="2"/>
      <c r="AK55" s="2"/>
      <c r="AL55" s="2"/>
      <c r="AM55" s="2"/>
      <c r="AN55" s="2"/>
      <c r="AO55" s="2"/>
    </row>
    <row r="56" spans="1:41" x14ac:dyDescent="0.2">
      <c r="A56" s="2">
        <v>54</v>
      </c>
      <c r="B56" s="3">
        <v>6213</v>
      </c>
      <c r="C56" s="19" t="str">
        <f t="shared" si="1"/>
        <v/>
      </c>
      <c r="D56" s="19" t="str">
        <f t="shared" si="2"/>
        <v/>
      </c>
      <c r="E56" s="19" t="str">
        <f t="shared" si="3"/>
        <v>6</v>
      </c>
      <c r="F56" s="19" t="str">
        <f t="shared" si="4"/>
        <v>2</v>
      </c>
      <c r="G56" s="19" t="str">
        <f t="shared" si="5"/>
        <v>1</v>
      </c>
      <c r="H56" s="19" t="str">
        <f t="shared" si="6"/>
        <v>3</v>
      </c>
      <c r="I56" s="17" t="str">
        <f t="shared" si="18"/>
        <v/>
      </c>
      <c r="J56" s="17" t="str">
        <f t="shared" si="18"/>
        <v/>
      </c>
      <c r="K56" s="17" t="str">
        <f t="shared" si="18"/>
        <v/>
      </c>
      <c r="L56" s="17" t="str">
        <f t="shared" si="18"/>
        <v/>
      </c>
      <c r="M56" s="17" t="str">
        <f t="shared" si="18"/>
        <v/>
      </c>
      <c r="N56" s="17" t="str">
        <f t="shared" si="18"/>
        <v/>
      </c>
      <c r="O56" s="24" t="s">
        <v>60</v>
      </c>
      <c r="P56" s="51" t="s">
        <v>298</v>
      </c>
      <c r="Q56" s="25">
        <f t="shared" si="8"/>
        <v>4</v>
      </c>
      <c r="R56" s="26">
        <f t="shared" si="13"/>
        <v>3</v>
      </c>
      <c r="S56" s="27">
        <f t="shared" si="14"/>
        <v>0</v>
      </c>
      <c r="T56" s="25">
        <f t="shared" si="17"/>
        <v>0</v>
      </c>
      <c r="U56" s="25" t="str">
        <f t="shared" si="9"/>
        <v/>
      </c>
      <c r="V56" s="25" t="str">
        <f t="shared" si="15"/>
        <v/>
      </c>
      <c r="W56" s="25" t="str">
        <f t="shared" si="16"/>
        <v/>
      </c>
      <c r="X56" s="25">
        <f t="shared" si="10"/>
        <v>1</v>
      </c>
      <c r="Y56" s="8"/>
      <c r="Z56" s="1" t="str">
        <f t="shared" si="19"/>
        <v/>
      </c>
      <c r="AA56" s="50" t="str">
        <f t="shared" si="20"/>
        <v/>
      </c>
      <c r="AB56" s="2"/>
      <c r="AC56" s="2"/>
      <c r="AD56" s="2"/>
      <c r="AE56" s="2"/>
      <c r="AF56" s="2"/>
      <c r="AG56" s="4"/>
      <c r="AH56" s="2"/>
      <c r="AI56" s="2"/>
      <c r="AJ56" s="2"/>
      <c r="AK56" s="2"/>
      <c r="AL56" s="2"/>
      <c r="AM56" s="2"/>
      <c r="AN56" s="2"/>
      <c r="AO56" s="2"/>
    </row>
    <row r="57" spans="1:41" x14ac:dyDescent="0.2">
      <c r="A57" s="2">
        <v>55</v>
      </c>
      <c r="B57" s="3">
        <v>70030</v>
      </c>
      <c r="C57" s="19" t="str">
        <f t="shared" si="1"/>
        <v/>
      </c>
      <c r="D57" s="19" t="str">
        <f t="shared" si="2"/>
        <v>7</v>
      </c>
      <c r="E57" s="19" t="str">
        <f t="shared" si="3"/>
        <v>0</v>
      </c>
      <c r="F57" s="19" t="str">
        <f t="shared" si="4"/>
        <v>0</v>
      </c>
      <c r="G57" s="19" t="str">
        <f t="shared" si="5"/>
        <v>3</v>
      </c>
      <c r="H57" s="19" t="str">
        <f t="shared" si="6"/>
        <v>0</v>
      </c>
      <c r="I57" s="17" t="str">
        <f t="shared" si="18"/>
        <v/>
      </c>
      <c r="J57" s="17" t="str">
        <f t="shared" si="18"/>
        <v/>
      </c>
      <c r="K57" s="17" t="str">
        <f t="shared" si="18"/>
        <v>+</v>
      </c>
      <c r="L57" s="17" t="str">
        <f t="shared" si="18"/>
        <v>+</v>
      </c>
      <c r="M57" s="17" t="str">
        <f t="shared" si="18"/>
        <v/>
      </c>
      <c r="N57" s="17" t="str">
        <f t="shared" si="18"/>
        <v>+</v>
      </c>
      <c r="O57" s="24" t="s">
        <v>61</v>
      </c>
      <c r="P57" s="51" t="s">
        <v>304</v>
      </c>
      <c r="Q57" s="25">
        <f t="shared" si="8"/>
        <v>5</v>
      </c>
      <c r="R57" s="26">
        <f t="shared" si="13"/>
        <v>3</v>
      </c>
      <c r="S57" s="27">
        <f t="shared" si="14"/>
        <v>0</v>
      </c>
      <c r="T57" s="25">
        <f t="shared" si="17"/>
        <v>3</v>
      </c>
      <c r="U57" s="25">
        <f t="shared" si="9"/>
        <v>2</v>
      </c>
      <c r="V57" s="25">
        <f t="shared" si="15"/>
        <v>1</v>
      </c>
      <c r="W57" s="25">
        <f t="shared" si="16"/>
        <v>1</v>
      </c>
      <c r="X57" s="25" t="str">
        <f t="shared" si="10"/>
        <v/>
      </c>
      <c r="Y57" s="8"/>
      <c r="Z57" s="1" t="str">
        <f t="shared" si="19"/>
        <v/>
      </c>
      <c r="AA57" s="50" t="str">
        <f t="shared" si="20"/>
        <v/>
      </c>
      <c r="AB57" s="2"/>
      <c r="AC57" s="2"/>
      <c r="AD57" s="2"/>
      <c r="AE57" s="2"/>
      <c r="AF57" s="2"/>
      <c r="AG57" s="4"/>
      <c r="AH57" s="2"/>
      <c r="AI57" s="2"/>
      <c r="AJ57" s="2"/>
      <c r="AK57" s="2"/>
      <c r="AL57" s="2"/>
      <c r="AM57" s="2"/>
      <c r="AN57" s="2"/>
      <c r="AO57" s="2"/>
    </row>
    <row r="58" spans="1:41" x14ac:dyDescent="0.2">
      <c r="A58" s="2">
        <v>56</v>
      </c>
      <c r="B58" s="3">
        <v>800496</v>
      </c>
      <c r="C58" s="19" t="str">
        <f t="shared" si="1"/>
        <v>8</v>
      </c>
      <c r="D58" s="19" t="str">
        <f t="shared" si="2"/>
        <v>0</v>
      </c>
      <c r="E58" s="19" t="str">
        <f t="shared" si="3"/>
        <v>0</v>
      </c>
      <c r="F58" s="19" t="str">
        <f t="shared" si="4"/>
        <v>4</v>
      </c>
      <c r="G58" s="19" t="str">
        <f t="shared" si="5"/>
        <v>9</v>
      </c>
      <c r="H58" s="19" t="str">
        <f t="shared" si="6"/>
        <v>6</v>
      </c>
      <c r="I58" s="17" t="str">
        <f t="shared" si="18"/>
        <v/>
      </c>
      <c r="J58" s="17" t="str">
        <f t="shared" si="18"/>
        <v>+</v>
      </c>
      <c r="K58" s="17" t="str">
        <f t="shared" si="18"/>
        <v>+</v>
      </c>
      <c r="L58" s="17" t="str">
        <f t="shared" si="18"/>
        <v/>
      </c>
      <c r="M58" s="17" t="str">
        <f t="shared" si="18"/>
        <v/>
      </c>
      <c r="N58" s="17" t="str">
        <f t="shared" si="18"/>
        <v/>
      </c>
      <c r="O58" s="24" t="s">
        <v>62</v>
      </c>
      <c r="P58" s="51" t="s">
        <v>299</v>
      </c>
      <c r="Q58" s="25">
        <f t="shared" si="8"/>
        <v>6</v>
      </c>
      <c r="R58" s="26">
        <f t="shared" si="13"/>
        <v>5</v>
      </c>
      <c r="S58" s="27">
        <f t="shared" si="14"/>
        <v>1</v>
      </c>
      <c r="T58" s="25">
        <f t="shared" si="17"/>
        <v>2</v>
      </c>
      <c r="U58" s="25">
        <f t="shared" si="9"/>
        <v>2</v>
      </c>
      <c r="V58" s="25">
        <f t="shared" si="15"/>
        <v>1</v>
      </c>
      <c r="W58" s="25">
        <f t="shared" si="16"/>
        <v>1</v>
      </c>
      <c r="X58" s="25" t="str">
        <f t="shared" si="10"/>
        <v/>
      </c>
      <c r="Y58" s="8"/>
      <c r="Z58" s="1" t="str">
        <f t="shared" si="19"/>
        <v/>
      </c>
      <c r="AA58" s="50" t="str">
        <f t="shared" si="20"/>
        <v/>
      </c>
      <c r="AB58" s="2"/>
      <c r="AC58" s="2"/>
      <c r="AD58" s="2"/>
      <c r="AE58" s="2"/>
      <c r="AF58" s="2"/>
      <c r="AG58" s="4"/>
      <c r="AH58" s="2"/>
      <c r="AI58" s="2"/>
      <c r="AJ58" s="2"/>
      <c r="AK58" s="2"/>
      <c r="AL58" s="2"/>
      <c r="AM58" s="2"/>
      <c r="AN58" s="2"/>
      <c r="AO58" s="2"/>
    </row>
    <row r="59" spans="1:41" x14ac:dyDescent="0.2">
      <c r="A59" s="2">
        <v>57</v>
      </c>
      <c r="B59" s="3">
        <v>9026</v>
      </c>
      <c r="C59" s="19" t="str">
        <f t="shared" si="1"/>
        <v/>
      </c>
      <c r="D59" s="19" t="str">
        <f t="shared" si="2"/>
        <v/>
      </c>
      <c r="E59" s="19" t="str">
        <f t="shared" si="3"/>
        <v>9</v>
      </c>
      <c r="F59" s="19" t="str">
        <f t="shared" si="4"/>
        <v>0</v>
      </c>
      <c r="G59" s="19" t="str">
        <f t="shared" si="5"/>
        <v>2</v>
      </c>
      <c r="H59" s="19" t="str">
        <f t="shared" si="6"/>
        <v>6</v>
      </c>
      <c r="I59" s="17" t="str">
        <f t="shared" si="18"/>
        <v/>
      </c>
      <c r="J59" s="17" t="str">
        <f t="shared" si="18"/>
        <v/>
      </c>
      <c r="K59" s="17" t="str">
        <f t="shared" si="18"/>
        <v/>
      </c>
      <c r="L59" s="17" t="str">
        <f t="shared" si="18"/>
        <v>+</v>
      </c>
      <c r="M59" s="17" t="str">
        <f t="shared" si="18"/>
        <v/>
      </c>
      <c r="N59" s="17" t="str">
        <f t="shared" si="18"/>
        <v/>
      </c>
      <c r="O59" s="24" t="s">
        <v>63</v>
      </c>
      <c r="P59" s="51" t="s">
        <v>280</v>
      </c>
      <c r="Q59" s="25">
        <f t="shared" si="8"/>
        <v>4</v>
      </c>
      <c r="R59" s="26">
        <f t="shared" si="13"/>
        <v>3</v>
      </c>
      <c r="S59" s="27">
        <f t="shared" si="14"/>
        <v>0</v>
      </c>
      <c r="T59" s="25">
        <f t="shared" si="17"/>
        <v>1</v>
      </c>
      <c r="U59" s="25" t="str">
        <f t="shared" si="9"/>
        <v/>
      </c>
      <c r="V59" s="25" t="str">
        <f t="shared" si="15"/>
        <v/>
      </c>
      <c r="W59" s="25">
        <f t="shared" si="16"/>
        <v>1</v>
      </c>
      <c r="X59" s="25" t="str">
        <f t="shared" si="10"/>
        <v/>
      </c>
      <c r="Y59" s="8"/>
      <c r="Z59" s="1" t="str">
        <f t="shared" si="19"/>
        <v/>
      </c>
      <c r="AA59" s="50" t="str">
        <f t="shared" si="20"/>
        <v/>
      </c>
      <c r="AB59" s="2"/>
      <c r="AC59" s="2"/>
      <c r="AD59" s="2"/>
      <c r="AE59" s="2"/>
      <c r="AF59" s="2"/>
      <c r="AG59" s="4"/>
      <c r="AH59" s="2"/>
      <c r="AI59" s="2"/>
      <c r="AJ59" s="2"/>
      <c r="AK59" s="2"/>
      <c r="AL59" s="2"/>
      <c r="AM59" s="2"/>
      <c r="AN59" s="2"/>
      <c r="AO59" s="2"/>
    </row>
    <row r="60" spans="1:41" x14ac:dyDescent="0.2">
      <c r="A60" s="2">
        <v>58</v>
      </c>
      <c r="B60" s="3">
        <v>83416</v>
      </c>
      <c r="C60" s="19" t="str">
        <f t="shared" si="1"/>
        <v/>
      </c>
      <c r="D60" s="19" t="str">
        <f t="shared" si="2"/>
        <v>8</v>
      </c>
      <c r="E60" s="19" t="str">
        <f t="shared" si="3"/>
        <v>3</v>
      </c>
      <c r="F60" s="19" t="str">
        <f t="shared" si="4"/>
        <v>4</v>
      </c>
      <c r="G60" s="19" t="str">
        <f t="shared" si="5"/>
        <v>1</v>
      </c>
      <c r="H60" s="19" t="str">
        <f t="shared" si="6"/>
        <v>6</v>
      </c>
      <c r="I60" s="17" t="str">
        <f t="shared" si="18"/>
        <v/>
      </c>
      <c r="J60" s="17" t="str">
        <f t="shared" si="18"/>
        <v/>
      </c>
      <c r="K60" s="17" t="str">
        <f t="shared" si="18"/>
        <v/>
      </c>
      <c r="L60" s="17" t="str">
        <f t="shared" si="18"/>
        <v/>
      </c>
      <c r="M60" s="17" t="str">
        <f t="shared" si="18"/>
        <v/>
      </c>
      <c r="N60" s="17" t="str">
        <f t="shared" si="18"/>
        <v/>
      </c>
      <c r="O60" s="24" t="s">
        <v>64</v>
      </c>
      <c r="P60" s="51" t="s">
        <v>305</v>
      </c>
      <c r="Q60" s="25">
        <f t="shared" si="8"/>
        <v>5</v>
      </c>
      <c r="R60" s="26">
        <f t="shared" si="13"/>
        <v>5</v>
      </c>
      <c r="S60" s="27">
        <f t="shared" si="14"/>
        <v>1</v>
      </c>
      <c r="T60" s="25">
        <f t="shared" si="17"/>
        <v>0</v>
      </c>
      <c r="U60" s="25" t="str">
        <f t="shared" si="9"/>
        <v/>
      </c>
      <c r="V60" s="25" t="str">
        <f t="shared" si="15"/>
        <v/>
      </c>
      <c r="W60" s="25" t="str">
        <f t="shared" si="16"/>
        <v/>
      </c>
      <c r="X60" s="25">
        <f t="shared" si="10"/>
        <v>1</v>
      </c>
      <c r="Y60" s="8"/>
      <c r="Z60" s="1" t="str">
        <f t="shared" si="19"/>
        <v/>
      </c>
      <c r="AA60" s="50" t="str">
        <f t="shared" si="20"/>
        <v/>
      </c>
      <c r="AB60" s="2"/>
      <c r="AC60" s="2"/>
      <c r="AD60" s="2"/>
      <c r="AE60" s="2"/>
      <c r="AF60" s="2"/>
      <c r="AG60" s="4"/>
      <c r="AH60" s="2"/>
      <c r="AI60" s="2"/>
      <c r="AJ60" s="2"/>
      <c r="AK60" s="2"/>
      <c r="AL60" s="2"/>
      <c r="AM60" s="2"/>
      <c r="AN60" s="2"/>
      <c r="AO60" s="2"/>
    </row>
    <row r="61" spans="1:41" x14ac:dyDescent="0.2">
      <c r="A61" s="2">
        <v>59</v>
      </c>
      <c r="B61" s="3">
        <v>450</v>
      </c>
      <c r="C61" s="19" t="str">
        <f t="shared" si="1"/>
        <v/>
      </c>
      <c r="D61" s="19" t="str">
        <f t="shared" si="2"/>
        <v/>
      </c>
      <c r="E61" s="19" t="str">
        <f t="shared" si="3"/>
        <v/>
      </c>
      <c r="F61" s="19" t="str">
        <f t="shared" si="4"/>
        <v>4</v>
      </c>
      <c r="G61" s="19" t="str">
        <f t="shared" si="5"/>
        <v>5</v>
      </c>
      <c r="H61" s="19" t="str">
        <f t="shared" si="6"/>
        <v>0</v>
      </c>
      <c r="I61" s="17" t="str">
        <f t="shared" si="18"/>
        <v/>
      </c>
      <c r="J61" s="17" t="str">
        <f t="shared" si="18"/>
        <v/>
      </c>
      <c r="K61" s="17" t="str">
        <f t="shared" si="18"/>
        <v/>
      </c>
      <c r="L61" s="17" t="str">
        <f t="shared" ref="L61:N122" si="21">IF(F61="0","+","")</f>
        <v/>
      </c>
      <c r="M61" s="17" t="str">
        <f t="shared" si="21"/>
        <v/>
      </c>
      <c r="N61" s="17" t="str">
        <f t="shared" si="21"/>
        <v>+</v>
      </c>
      <c r="O61" s="24" t="s">
        <v>65</v>
      </c>
      <c r="P61" s="51" t="s">
        <v>306</v>
      </c>
      <c r="Q61" s="25">
        <f t="shared" si="8"/>
        <v>3</v>
      </c>
      <c r="R61" s="26">
        <f t="shared" si="13"/>
        <v>2</v>
      </c>
      <c r="S61" s="27">
        <f t="shared" si="14"/>
        <v>0</v>
      </c>
      <c r="T61" s="25">
        <f t="shared" si="17"/>
        <v>1</v>
      </c>
      <c r="U61" s="25" t="str">
        <f t="shared" si="9"/>
        <v/>
      </c>
      <c r="V61" s="25">
        <f t="shared" si="15"/>
        <v>1</v>
      </c>
      <c r="W61" s="25" t="str">
        <f t="shared" si="16"/>
        <v/>
      </c>
      <c r="X61" s="25" t="str">
        <f t="shared" si="10"/>
        <v/>
      </c>
      <c r="Y61" s="8"/>
      <c r="Z61" s="1" t="str">
        <f t="shared" si="19"/>
        <v/>
      </c>
      <c r="AA61" s="50" t="str">
        <f t="shared" si="20"/>
        <v/>
      </c>
      <c r="AB61" s="2"/>
      <c r="AC61" s="2"/>
      <c r="AD61" s="2"/>
      <c r="AE61" s="2"/>
      <c r="AF61" s="2"/>
      <c r="AG61" s="4"/>
      <c r="AH61" s="2"/>
      <c r="AI61" s="2"/>
      <c r="AJ61" s="2"/>
      <c r="AK61" s="2"/>
      <c r="AL61" s="2"/>
      <c r="AM61" s="2"/>
      <c r="AN61" s="2"/>
      <c r="AO61" s="2"/>
    </row>
    <row r="62" spans="1:41" x14ac:dyDescent="0.2">
      <c r="A62" s="2">
        <v>60</v>
      </c>
      <c r="B62" s="3">
        <v>20083</v>
      </c>
      <c r="C62" s="19" t="str">
        <f t="shared" si="1"/>
        <v/>
      </c>
      <c r="D62" s="19" t="str">
        <f t="shared" si="2"/>
        <v>2</v>
      </c>
      <c r="E62" s="19" t="str">
        <f t="shared" si="3"/>
        <v>0</v>
      </c>
      <c r="F62" s="19" t="str">
        <f t="shared" si="4"/>
        <v>0</v>
      </c>
      <c r="G62" s="19" t="str">
        <f t="shared" si="5"/>
        <v>8</v>
      </c>
      <c r="H62" s="19" t="str">
        <f t="shared" si="6"/>
        <v>3</v>
      </c>
      <c r="I62" s="17" t="str">
        <f t="shared" ref="I62:K122" si="22">IF(C62="0","+","")</f>
        <v/>
      </c>
      <c r="J62" s="17" t="str">
        <f t="shared" si="22"/>
        <v/>
      </c>
      <c r="K62" s="17" t="str">
        <f t="shared" si="22"/>
        <v>+</v>
      </c>
      <c r="L62" s="17" t="str">
        <f t="shared" si="21"/>
        <v>+</v>
      </c>
      <c r="M62" s="17" t="str">
        <f t="shared" si="21"/>
        <v/>
      </c>
      <c r="N62" s="17" t="str">
        <f t="shared" si="21"/>
        <v/>
      </c>
      <c r="O62" s="24" t="s">
        <v>66</v>
      </c>
      <c r="P62" s="51" t="s">
        <v>302</v>
      </c>
      <c r="Q62" s="25">
        <f t="shared" si="8"/>
        <v>5</v>
      </c>
      <c r="R62" s="26">
        <f t="shared" si="13"/>
        <v>4</v>
      </c>
      <c r="S62" s="27">
        <f t="shared" si="14"/>
        <v>0</v>
      </c>
      <c r="T62" s="25">
        <f t="shared" si="17"/>
        <v>2</v>
      </c>
      <c r="U62" s="25">
        <f t="shared" si="9"/>
        <v>2</v>
      </c>
      <c r="V62" s="25">
        <f t="shared" si="15"/>
        <v>1</v>
      </c>
      <c r="W62" s="25">
        <f t="shared" si="16"/>
        <v>1</v>
      </c>
      <c r="X62" s="25" t="str">
        <f t="shared" si="10"/>
        <v/>
      </c>
      <c r="Y62" s="8"/>
      <c r="Z62" s="1" t="str">
        <f t="shared" si="19"/>
        <v/>
      </c>
      <c r="AA62" s="50" t="str">
        <f t="shared" si="20"/>
        <v/>
      </c>
      <c r="AB62" s="2"/>
      <c r="AC62" s="2"/>
      <c r="AD62" s="2"/>
      <c r="AE62" s="2"/>
      <c r="AF62" s="2"/>
      <c r="AG62" s="4"/>
      <c r="AH62" s="2"/>
      <c r="AI62" s="2"/>
      <c r="AJ62" s="2"/>
      <c r="AK62" s="2"/>
      <c r="AL62" s="2"/>
      <c r="AM62" s="2"/>
      <c r="AN62" s="2"/>
      <c r="AO62" s="2"/>
    </row>
    <row r="63" spans="1:41" x14ac:dyDescent="0.2">
      <c r="A63" s="2">
        <v>61</v>
      </c>
      <c r="B63" s="3">
        <v>203</v>
      </c>
      <c r="C63" s="19" t="str">
        <f t="shared" si="1"/>
        <v/>
      </c>
      <c r="D63" s="19" t="str">
        <f t="shared" si="2"/>
        <v/>
      </c>
      <c r="E63" s="19" t="str">
        <f t="shared" si="3"/>
        <v/>
      </c>
      <c r="F63" s="19" t="str">
        <f t="shared" si="4"/>
        <v>2</v>
      </c>
      <c r="G63" s="19" t="str">
        <f t="shared" si="5"/>
        <v>0</v>
      </c>
      <c r="H63" s="19" t="str">
        <f t="shared" si="6"/>
        <v>3</v>
      </c>
      <c r="I63" s="17" t="str">
        <f t="shared" si="22"/>
        <v/>
      </c>
      <c r="J63" s="17" t="str">
        <f t="shared" si="22"/>
        <v/>
      </c>
      <c r="K63" s="17" t="str">
        <f t="shared" si="22"/>
        <v/>
      </c>
      <c r="L63" s="17" t="str">
        <f t="shared" si="21"/>
        <v/>
      </c>
      <c r="M63" s="17" t="str">
        <f t="shared" si="21"/>
        <v>+</v>
      </c>
      <c r="N63" s="17" t="str">
        <f t="shared" si="21"/>
        <v/>
      </c>
      <c r="O63" s="24" t="s">
        <v>68</v>
      </c>
      <c r="P63" s="51" t="s">
        <v>292</v>
      </c>
      <c r="Q63" s="25">
        <f t="shared" si="8"/>
        <v>3</v>
      </c>
      <c r="R63" s="26">
        <f t="shared" si="13"/>
        <v>2</v>
      </c>
      <c r="S63" s="27">
        <f t="shared" si="14"/>
        <v>0</v>
      </c>
      <c r="T63" s="25">
        <f t="shared" si="17"/>
        <v>1</v>
      </c>
      <c r="U63" s="25" t="str">
        <f t="shared" si="9"/>
        <v/>
      </c>
      <c r="V63" s="25" t="str">
        <f t="shared" si="15"/>
        <v/>
      </c>
      <c r="W63" s="25">
        <f t="shared" si="16"/>
        <v>1</v>
      </c>
      <c r="X63" s="25" t="str">
        <f t="shared" si="10"/>
        <v/>
      </c>
      <c r="Y63" s="8"/>
      <c r="Z63" s="1" t="str">
        <f t="shared" si="19"/>
        <v/>
      </c>
      <c r="AA63" s="50" t="str">
        <f t="shared" si="20"/>
        <v/>
      </c>
      <c r="AB63" s="2"/>
      <c r="AC63" s="2"/>
      <c r="AD63" s="2"/>
      <c r="AE63" s="2"/>
      <c r="AF63" s="2"/>
      <c r="AG63" s="4"/>
      <c r="AH63" s="2"/>
      <c r="AI63" s="2"/>
      <c r="AJ63" s="2"/>
      <c r="AK63" s="2"/>
      <c r="AL63" s="2"/>
      <c r="AM63" s="2"/>
      <c r="AN63" s="2"/>
      <c r="AO63" s="2"/>
    </row>
    <row r="64" spans="1:41" x14ac:dyDescent="0.2">
      <c r="A64" s="2">
        <v>62</v>
      </c>
      <c r="B64" s="3">
        <v>5412</v>
      </c>
      <c r="C64" s="19" t="str">
        <f t="shared" si="1"/>
        <v/>
      </c>
      <c r="D64" s="19" t="str">
        <f t="shared" si="2"/>
        <v/>
      </c>
      <c r="E64" s="19" t="str">
        <f t="shared" si="3"/>
        <v>5</v>
      </c>
      <c r="F64" s="19" t="str">
        <f t="shared" si="4"/>
        <v>4</v>
      </c>
      <c r="G64" s="19" t="str">
        <f t="shared" si="5"/>
        <v>1</v>
      </c>
      <c r="H64" s="19" t="str">
        <f t="shared" si="6"/>
        <v>2</v>
      </c>
      <c r="I64" s="17" t="str">
        <f t="shared" si="22"/>
        <v/>
      </c>
      <c r="J64" s="17" t="str">
        <f t="shared" si="22"/>
        <v/>
      </c>
      <c r="K64" s="17" t="str">
        <f t="shared" si="22"/>
        <v/>
      </c>
      <c r="L64" s="17" t="str">
        <f t="shared" si="21"/>
        <v/>
      </c>
      <c r="M64" s="17" t="str">
        <f t="shared" si="21"/>
        <v/>
      </c>
      <c r="N64" s="17" t="str">
        <f t="shared" si="21"/>
        <v/>
      </c>
      <c r="O64" s="24" t="s">
        <v>69</v>
      </c>
      <c r="P64" s="51" t="s">
        <v>298</v>
      </c>
      <c r="Q64" s="25">
        <f t="shared" si="8"/>
        <v>4</v>
      </c>
      <c r="R64" s="26">
        <f t="shared" si="13"/>
        <v>3</v>
      </c>
      <c r="S64" s="27">
        <f t="shared" si="14"/>
        <v>0</v>
      </c>
      <c r="T64" s="25">
        <f t="shared" si="17"/>
        <v>0</v>
      </c>
      <c r="U64" s="25" t="str">
        <f t="shared" si="9"/>
        <v/>
      </c>
      <c r="V64" s="25" t="str">
        <f t="shared" si="15"/>
        <v/>
      </c>
      <c r="W64" s="25" t="str">
        <f t="shared" si="16"/>
        <v/>
      </c>
      <c r="X64" s="25">
        <f t="shared" si="10"/>
        <v>1</v>
      </c>
      <c r="Y64" s="8"/>
      <c r="Z64" s="1" t="str">
        <f t="shared" si="19"/>
        <v/>
      </c>
      <c r="AA64" s="50" t="str">
        <f t="shared" si="20"/>
        <v/>
      </c>
      <c r="AB64" s="2"/>
      <c r="AC64" s="2"/>
      <c r="AD64" s="2"/>
      <c r="AE64" s="2"/>
      <c r="AF64" s="2"/>
      <c r="AG64" s="4"/>
      <c r="AH64" s="2"/>
      <c r="AI64" s="2"/>
      <c r="AJ64" s="2"/>
      <c r="AK64" s="2"/>
      <c r="AL64" s="2"/>
      <c r="AM64" s="2"/>
      <c r="AN64" s="2"/>
      <c r="AO64" s="2"/>
    </row>
    <row r="65" spans="1:41" x14ac:dyDescent="0.2">
      <c r="A65" s="2">
        <v>63</v>
      </c>
      <c r="B65" s="3">
        <v>409006</v>
      </c>
      <c r="C65" s="19" t="str">
        <f t="shared" si="1"/>
        <v>4</v>
      </c>
      <c r="D65" s="19" t="str">
        <f t="shared" si="2"/>
        <v>0</v>
      </c>
      <c r="E65" s="19" t="str">
        <f t="shared" si="3"/>
        <v>9</v>
      </c>
      <c r="F65" s="19" t="str">
        <f t="shared" si="4"/>
        <v>0</v>
      </c>
      <c r="G65" s="19" t="str">
        <f t="shared" si="5"/>
        <v>0</v>
      </c>
      <c r="H65" s="19" t="str">
        <f t="shared" si="6"/>
        <v>6</v>
      </c>
      <c r="I65" s="17" t="str">
        <f t="shared" si="22"/>
        <v/>
      </c>
      <c r="J65" s="17" t="str">
        <f t="shared" si="22"/>
        <v>+</v>
      </c>
      <c r="K65" s="17" t="str">
        <f t="shared" si="22"/>
        <v/>
      </c>
      <c r="L65" s="17" t="str">
        <f t="shared" si="21"/>
        <v>+</v>
      </c>
      <c r="M65" s="17" t="str">
        <f t="shared" si="21"/>
        <v>+</v>
      </c>
      <c r="N65" s="17" t="str">
        <f t="shared" si="21"/>
        <v/>
      </c>
      <c r="O65" s="24" t="s">
        <v>70</v>
      </c>
      <c r="P65" s="51" t="s">
        <v>303</v>
      </c>
      <c r="Q65" s="25">
        <f t="shared" si="8"/>
        <v>6</v>
      </c>
      <c r="R65" s="26">
        <f t="shared" si="13"/>
        <v>4</v>
      </c>
      <c r="S65" s="27">
        <f t="shared" si="14"/>
        <v>0</v>
      </c>
      <c r="T65" s="25">
        <f t="shared" si="17"/>
        <v>3</v>
      </c>
      <c r="U65" s="25">
        <f t="shared" si="9"/>
        <v>2</v>
      </c>
      <c r="V65" s="25" t="str">
        <f t="shared" si="15"/>
        <v/>
      </c>
      <c r="W65" s="25">
        <f t="shared" si="16"/>
        <v>1</v>
      </c>
      <c r="X65" s="25" t="str">
        <f t="shared" si="10"/>
        <v/>
      </c>
      <c r="Y65" s="8"/>
      <c r="Z65" s="1" t="str">
        <f t="shared" si="19"/>
        <v/>
      </c>
      <c r="AA65" s="50" t="str">
        <f t="shared" si="20"/>
        <v/>
      </c>
      <c r="AB65" s="2"/>
      <c r="AC65" s="2"/>
      <c r="AD65" s="2"/>
      <c r="AE65" s="2"/>
      <c r="AF65" s="2"/>
      <c r="AG65" s="4"/>
      <c r="AH65" s="2"/>
      <c r="AI65" s="2"/>
      <c r="AJ65" s="2"/>
      <c r="AK65" s="2"/>
      <c r="AL65" s="2"/>
      <c r="AM65" s="2"/>
      <c r="AN65" s="2"/>
      <c r="AO65" s="2"/>
    </row>
    <row r="66" spans="1:41" x14ac:dyDescent="0.2">
      <c r="A66" s="2">
        <v>64</v>
      </c>
      <c r="B66" s="3">
        <v>20056</v>
      </c>
      <c r="C66" s="19" t="str">
        <f t="shared" si="1"/>
        <v/>
      </c>
      <c r="D66" s="19" t="str">
        <f t="shared" si="2"/>
        <v>2</v>
      </c>
      <c r="E66" s="19" t="str">
        <f t="shared" si="3"/>
        <v>0</v>
      </c>
      <c r="F66" s="19" t="str">
        <f t="shared" si="4"/>
        <v>0</v>
      </c>
      <c r="G66" s="19" t="str">
        <f t="shared" si="5"/>
        <v>5</v>
      </c>
      <c r="H66" s="19" t="str">
        <f t="shared" si="6"/>
        <v>6</v>
      </c>
      <c r="I66" s="17" t="str">
        <f t="shared" si="22"/>
        <v/>
      </c>
      <c r="J66" s="17" t="str">
        <f t="shared" si="22"/>
        <v/>
      </c>
      <c r="K66" s="17" t="str">
        <f t="shared" si="22"/>
        <v>+</v>
      </c>
      <c r="L66" s="17" t="str">
        <f t="shared" si="21"/>
        <v>+</v>
      </c>
      <c r="M66" s="17" t="str">
        <f t="shared" si="21"/>
        <v/>
      </c>
      <c r="N66" s="17" t="str">
        <f t="shared" si="21"/>
        <v/>
      </c>
      <c r="O66" s="24" t="s">
        <v>71</v>
      </c>
      <c r="P66" s="51" t="s">
        <v>302</v>
      </c>
      <c r="Q66" s="25">
        <f t="shared" si="8"/>
        <v>5</v>
      </c>
      <c r="R66" s="26">
        <f t="shared" si="13"/>
        <v>5</v>
      </c>
      <c r="S66" s="27">
        <f t="shared" si="14"/>
        <v>1</v>
      </c>
      <c r="T66" s="25">
        <f t="shared" si="17"/>
        <v>2</v>
      </c>
      <c r="U66" s="25">
        <f t="shared" si="9"/>
        <v>2</v>
      </c>
      <c r="V66" s="25">
        <f t="shared" si="15"/>
        <v>1</v>
      </c>
      <c r="W66" s="25">
        <f t="shared" si="16"/>
        <v>1</v>
      </c>
      <c r="X66" s="25" t="str">
        <f t="shared" si="10"/>
        <v/>
      </c>
      <c r="Y66" s="8"/>
      <c r="Z66" s="1" t="str">
        <f t="shared" si="19"/>
        <v/>
      </c>
      <c r="AA66" s="50" t="str">
        <f t="shared" si="20"/>
        <v/>
      </c>
      <c r="AB66" s="2"/>
      <c r="AC66" s="2"/>
      <c r="AD66" s="2"/>
      <c r="AE66" s="2"/>
      <c r="AF66" s="2"/>
      <c r="AG66" s="4"/>
      <c r="AH66" s="2"/>
      <c r="AI66" s="2"/>
      <c r="AJ66" s="2"/>
      <c r="AK66" s="2"/>
      <c r="AL66" s="2"/>
      <c r="AM66" s="2"/>
      <c r="AN66" s="2"/>
      <c r="AO66" s="2"/>
    </row>
    <row r="67" spans="1:41" x14ac:dyDescent="0.2">
      <c r="A67" s="2">
        <v>65</v>
      </c>
      <c r="B67" s="3">
        <v>3864</v>
      </c>
      <c r="C67" s="19" t="str">
        <f t="shared" ref="C67:C122" si="23">IF($Q67&lt;6,"",LEFT(RIGHT($B67,6)))</f>
        <v/>
      </c>
      <c r="D67" s="19" t="str">
        <f t="shared" ref="D67:D122" si="24">IF($Q67&lt;5,"",LEFT(RIGHT($B67,5)))</f>
        <v/>
      </c>
      <c r="E67" s="19" t="str">
        <f t="shared" ref="E67:E122" si="25">IF($Q67&lt;4,"",LEFT(RIGHT($B67,4)))</f>
        <v>3</v>
      </c>
      <c r="F67" s="19" t="str">
        <f t="shared" ref="F67:F122" si="26">LEFT(RIGHT(B67,3))</f>
        <v>8</v>
      </c>
      <c r="G67" s="19" t="str">
        <f t="shared" ref="G67:G122" si="27">LEFT(RIGHT(B67,2))</f>
        <v>6</v>
      </c>
      <c r="H67" s="19" t="str">
        <f t="shared" ref="H67:H122" si="28">RIGHT(B67)</f>
        <v>4</v>
      </c>
      <c r="I67" s="17" t="str">
        <f t="shared" si="22"/>
        <v/>
      </c>
      <c r="J67" s="17" t="str">
        <f t="shared" si="22"/>
        <v/>
      </c>
      <c r="K67" s="17" t="str">
        <f t="shared" si="22"/>
        <v/>
      </c>
      <c r="L67" s="17" t="str">
        <f t="shared" si="21"/>
        <v/>
      </c>
      <c r="M67" s="17" t="str">
        <f t="shared" si="21"/>
        <v/>
      </c>
      <c r="N67" s="17" t="str">
        <f t="shared" si="21"/>
        <v/>
      </c>
      <c r="O67" s="24" t="s">
        <v>72</v>
      </c>
      <c r="P67" s="51" t="s">
        <v>286</v>
      </c>
      <c r="Q67" s="25">
        <f t="shared" ref="Q67:Q122" si="29">LEN(B67)</f>
        <v>4</v>
      </c>
      <c r="R67" s="26">
        <f t="shared" si="13"/>
        <v>4</v>
      </c>
      <c r="S67" s="27">
        <f t="shared" si="14"/>
        <v>0</v>
      </c>
      <c r="T67" s="25">
        <f t="shared" si="17"/>
        <v>0</v>
      </c>
      <c r="U67" s="25" t="str">
        <f t="shared" ref="U67:U122" si="30">IF(ISERROR(FIND("000",B67)),IF(ISERROR(FIND("00",B67)),"",2),3)</f>
        <v/>
      </c>
      <c r="V67" s="25" t="str">
        <f t="shared" si="15"/>
        <v/>
      </c>
      <c r="W67" s="25" t="str">
        <f t="shared" si="16"/>
        <v/>
      </c>
      <c r="X67" s="25" t="str">
        <f t="shared" ref="X67:X122" si="31">IF(MID(B67,Q67-1,1)="1", 1, "")</f>
        <v/>
      </c>
      <c r="Y67" s="8"/>
      <c r="Z67" s="1" t="str">
        <f t="shared" ref="Z67:Z98" si="32">IF(SUM(AB67:AK67)&gt;0,1,"")</f>
        <v/>
      </c>
      <c r="AA67" s="50" t="str">
        <f t="shared" ref="AA67:AA98" si="33">IF(SUM(AE67:AK67)&gt;0,1,"")</f>
        <v/>
      </c>
      <c r="AB67" s="2"/>
      <c r="AC67" s="2"/>
      <c r="AD67" s="2"/>
      <c r="AE67" s="2"/>
      <c r="AF67" s="2"/>
      <c r="AG67" s="4"/>
      <c r="AH67" s="2"/>
      <c r="AI67" s="2"/>
      <c r="AJ67" s="2"/>
      <c r="AK67" s="2"/>
      <c r="AL67" s="2"/>
      <c r="AM67" s="2"/>
      <c r="AN67" s="2"/>
      <c r="AO67" s="2"/>
    </row>
    <row r="68" spans="1:41" x14ac:dyDescent="0.2">
      <c r="A68" s="2">
        <v>66</v>
      </c>
      <c r="B68" s="3">
        <v>400680</v>
      </c>
      <c r="C68" s="19" t="str">
        <f t="shared" si="23"/>
        <v>4</v>
      </c>
      <c r="D68" s="19" t="str">
        <f t="shared" si="24"/>
        <v>0</v>
      </c>
      <c r="E68" s="19" t="str">
        <f t="shared" si="25"/>
        <v>0</v>
      </c>
      <c r="F68" s="19" t="str">
        <f t="shared" si="26"/>
        <v>6</v>
      </c>
      <c r="G68" s="19" t="str">
        <f t="shared" si="27"/>
        <v>8</v>
      </c>
      <c r="H68" s="19" t="str">
        <f t="shared" si="28"/>
        <v>0</v>
      </c>
      <c r="I68" s="17" t="str">
        <f t="shared" si="22"/>
        <v/>
      </c>
      <c r="J68" s="17" t="str">
        <f t="shared" si="22"/>
        <v>+</v>
      </c>
      <c r="K68" s="17" t="str">
        <f t="shared" si="22"/>
        <v>+</v>
      </c>
      <c r="L68" s="17" t="str">
        <f t="shared" si="21"/>
        <v/>
      </c>
      <c r="M68" s="17" t="str">
        <f t="shared" si="21"/>
        <v/>
      </c>
      <c r="N68" s="17" t="str">
        <f t="shared" si="21"/>
        <v>+</v>
      </c>
      <c r="O68" s="24" t="s">
        <v>73</v>
      </c>
      <c r="P68" s="51" t="s">
        <v>285</v>
      </c>
      <c r="Q68" s="25">
        <f t="shared" si="29"/>
        <v>6</v>
      </c>
      <c r="R68" s="26">
        <f t="shared" ref="R68:R122" si="34">LEN(O68)-LEN(SUBSTITUTE(SUBSTITUTE(SUBSTITUTE(SUBSTITUTE(O68," ",""),"מאות"," מאות"),"אלפים"," אלפים"), "עשרה", " עשרה"))+1</f>
        <v>4</v>
      </c>
      <c r="S68" s="27">
        <f t="shared" ref="S68:S122" si="35">IF(R68&gt;4,1,0)</f>
        <v>0</v>
      </c>
      <c r="T68" s="25">
        <f t="shared" si="17"/>
        <v>3</v>
      </c>
      <c r="U68" s="25">
        <f t="shared" si="30"/>
        <v>2</v>
      </c>
      <c r="V68" s="25">
        <f t="shared" ref="V68:V122" si="36">IF(OR(N68="+",K68="+"),1,"")</f>
        <v>1</v>
      </c>
      <c r="W68" s="25">
        <f t="shared" ref="W68:W122" si="37">IF(COUNTIF(L68:M68,"+")+COUNTIF(I68:J68,"+")&gt;0,1,"")</f>
        <v>1</v>
      </c>
      <c r="X68" s="25" t="str">
        <f t="shared" si="31"/>
        <v/>
      </c>
      <c r="Y68" s="8"/>
      <c r="Z68" s="1" t="str">
        <f t="shared" si="32"/>
        <v/>
      </c>
      <c r="AA68" s="50" t="str">
        <f t="shared" si="33"/>
        <v/>
      </c>
      <c r="AB68" s="2"/>
      <c r="AC68" s="2"/>
      <c r="AD68" s="2"/>
      <c r="AE68" s="2"/>
      <c r="AF68" s="2"/>
      <c r="AG68" s="4"/>
      <c r="AH68" s="2"/>
      <c r="AI68" s="2"/>
      <c r="AJ68" s="2"/>
      <c r="AK68" s="2"/>
      <c r="AL68" s="2"/>
      <c r="AM68" s="2"/>
      <c r="AN68" s="2"/>
      <c r="AO68" s="2"/>
    </row>
    <row r="69" spans="1:41" x14ac:dyDescent="0.2">
      <c r="A69" s="2">
        <v>67</v>
      </c>
      <c r="B69" s="3">
        <v>28004</v>
      </c>
      <c r="C69" s="19" t="str">
        <f t="shared" si="23"/>
        <v/>
      </c>
      <c r="D69" s="19" t="str">
        <f t="shared" si="24"/>
        <v>2</v>
      </c>
      <c r="E69" s="19" t="str">
        <f t="shared" si="25"/>
        <v>8</v>
      </c>
      <c r="F69" s="19" t="str">
        <f t="shared" si="26"/>
        <v>0</v>
      </c>
      <c r="G69" s="19" t="str">
        <f t="shared" si="27"/>
        <v>0</v>
      </c>
      <c r="H69" s="19" t="str">
        <f t="shared" si="28"/>
        <v>4</v>
      </c>
      <c r="I69" s="17" t="str">
        <f t="shared" si="22"/>
        <v/>
      </c>
      <c r="J69" s="17" t="str">
        <f t="shared" si="22"/>
        <v/>
      </c>
      <c r="K69" s="17" t="str">
        <f t="shared" si="22"/>
        <v/>
      </c>
      <c r="L69" s="17" t="str">
        <f t="shared" si="21"/>
        <v>+</v>
      </c>
      <c r="M69" s="17" t="str">
        <f t="shared" si="21"/>
        <v>+</v>
      </c>
      <c r="N69" s="17" t="str">
        <f t="shared" si="21"/>
        <v/>
      </c>
      <c r="O69" s="24" t="s">
        <v>74</v>
      </c>
      <c r="P69" s="51" t="s">
        <v>282</v>
      </c>
      <c r="Q69" s="25">
        <f t="shared" si="29"/>
        <v>5</v>
      </c>
      <c r="R69" s="26">
        <f t="shared" si="34"/>
        <v>4</v>
      </c>
      <c r="S69" s="27">
        <f t="shared" si="35"/>
        <v>0</v>
      </c>
      <c r="T69" s="25">
        <f t="shared" ref="T69:T122" si="38">LEN(B69)-LEN(SUBSTITUTE(B69,"0",""))</f>
        <v>2</v>
      </c>
      <c r="U69" s="25">
        <f t="shared" si="30"/>
        <v>2</v>
      </c>
      <c r="V69" s="25" t="str">
        <f t="shared" si="36"/>
        <v/>
      </c>
      <c r="W69" s="25">
        <f t="shared" si="37"/>
        <v>1</v>
      </c>
      <c r="X69" s="25" t="str">
        <f t="shared" si="31"/>
        <v/>
      </c>
      <c r="Y69" s="8"/>
      <c r="Z69" s="1" t="str">
        <f t="shared" si="32"/>
        <v/>
      </c>
      <c r="AA69" s="50" t="str">
        <f t="shared" si="33"/>
        <v/>
      </c>
      <c r="AB69" s="2"/>
      <c r="AC69" s="2"/>
      <c r="AD69" s="2"/>
      <c r="AE69" s="2"/>
      <c r="AF69" s="2"/>
      <c r="AG69" s="4"/>
      <c r="AH69" s="2"/>
      <c r="AI69" s="2"/>
      <c r="AJ69" s="2"/>
      <c r="AK69" s="2"/>
      <c r="AL69" s="2"/>
      <c r="AM69" s="2"/>
      <c r="AN69" s="2"/>
      <c r="AO69" s="2"/>
    </row>
    <row r="70" spans="1:41" x14ac:dyDescent="0.2">
      <c r="A70" s="2">
        <v>68</v>
      </c>
      <c r="B70" s="3">
        <v>97613</v>
      </c>
      <c r="C70" s="19" t="str">
        <f t="shared" si="23"/>
        <v/>
      </c>
      <c r="D70" s="19" t="str">
        <f t="shared" si="24"/>
        <v>9</v>
      </c>
      <c r="E70" s="19" t="str">
        <f t="shared" si="25"/>
        <v>7</v>
      </c>
      <c r="F70" s="19" t="str">
        <f t="shared" si="26"/>
        <v>6</v>
      </c>
      <c r="G70" s="19" t="str">
        <f t="shared" si="27"/>
        <v>1</v>
      </c>
      <c r="H70" s="19" t="str">
        <f t="shared" si="28"/>
        <v>3</v>
      </c>
      <c r="I70" s="17" t="str">
        <f t="shared" si="22"/>
        <v/>
      </c>
      <c r="J70" s="17" t="str">
        <f t="shared" si="22"/>
        <v/>
      </c>
      <c r="K70" s="17" t="str">
        <f t="shared" si="22"/>
        <v/>
      </c>
      <c r="L70" s="17" t="str">
        <f t="shared" si="21"/>
        <v/>
      </c>
      <c r="M70" s="17" t="str">
        <f t="shared" si="21"/>
        <v/>
      </c>
      <c r="N70" s="17" t="str">
        <f t="shared" si="21"/>
        <v/>
      </c>
      <c r="O70" s="24" t="s">
        <v>75</v>
      </c>
      <c r="P70" s="51" t="s">
        <v>305</v>
      </c>
      <c r="Q70" s="25">
        <f t="shared" si="29"/>
        <v>5</v>
      </c>
      <c r="R70" s="26">
        <f t="shared" si="34"/>
        <v>5</v>
      </c>
      <c r="S70" s="27">
        <f t="shared" si="35"/>
        <v>1</v>
      </c>
      <c r="T70" s="25">
        <f t="shared" si="38"/>
        <v>0</v>
      </c>
      <c r="U70" s="25" t="str">
        <f t="shared" si="30"/>
        <v/>
      </c>
      <c r="V70" s="25" t="str">
        <f t="shared" si="36"/>
        <v/>
      </c>
      <c r="W70" s="25" t="str">
        <f t="shared" si="37"/>
        <v/>
      </c>
      <c r="X70" s="25">
        <f t="shared" si="31"/>
        <v>1</v>
      </c>
      <c r="Y70" s="8"/>
      <c r="Z70" s="1" t="str">
        <f t="shared" si="32"/>
        <v/>
      </c>
      <c r="AA70" s="50" t="str">
        <f t="shared" si="33"/>
        <v/>
      </c>
      <c r="AB70" s="2"/>
      <c r="AC70" s="2"/>
      <c r="AD70" s="2"/>
      <c r="AE70" s="2"/>
      <c r="AF70" s="2"/>
      <c r="AG70" s="4"/>
      <c r="AH70" s="2"/>
      <c r="AI70" s="2"/>
      <c r="AJ70" s="2"/>
      <c r="AK70" s="2"/>
      <c r="AL70" s="2"/>
      <c r="AM70" s="2"/>
      <c r="AN70" s="2"/>
      <c r="AO70" s="2"/>
    </row>
    <row r="71" spans="1:41" x14ac:dyDescent="0.2">
      <c r="A71" s="2">
        <v>69</v>
      </c>
      <c r="B71" s="3">
        <v>30070</v>
      </c>
      <c r="C71" s="19" t="str">
        <f t="shared" si="23"/>
        <v/>
      </c>
      <c r="D71" s="19" t="str">
        <f t="shared" si="24"/>
        <v>3</v>
      </c>
      <c r="E71" s="19" t="str">
        <f t="shared" si="25"/>
        <v>0</v>
      </c>
      <c r="F71" s="19" t="str">
        <f t="shared" si="26"/>
        <v>0</v>
      </c>
      <c r="G71" s="19" t="str">
        <f t="shared" si="27"/>
        <v>7</v>
      </c>
      <c r="H71" s="19" t="str">
        <f t="shared" si="28"/>
        <v>0</v>
      </c>
      <c r="I71" s="17" t="str">
        <f t="shared" si="22"/>
        <v/>
      </c>
      <c r="J71" s="17" t="str">
        <f t="shared" si="22"/>
        <v/>
      </c>
      <c r="K71" s="17" t="str">
        <f t="shared" si="22"/>
        <v>+</v>
      </c>
      <c r="L71" s="17" t="str">
        <f t="shared" si="21"/>
        <v>+</v>
      </c>
      <c r="M71" s="17" t="str">
        <f t="shared" si="21"/>
        <v/>
      </c>
      <c r="N71" s="17" t="str">
        <f t="shared" si="21"/>
        <v>+</v>
      </c>
      <c r="O71" s="24" t="s">
        <v>76</v>
      </c>
      <c r="P71" s="51" t="s">
        <v>304</v>
      </c>
      <c r="Q71" s="25">
        <f t="shared" si="29"/>
        <v>5</v>
      </c>
      <c r="R71" s="26">
        <f t="shared" si="34"/>
        <v>3</v>
      </c>
      <c r="S71" s="27">
        <f t="shared" si="35"/>
        <v>0</v>
      </c>
      <c r="T71" s="25">
        <f t="shared" si="38"/>
        <v>3</v>
      </c>
      <c r="U71" s="25">
        <f t="shared" si="30"/>
        <v>2</v>
      </c>
      <c r="V71" s="25">
        <f t="shared" si="36"/>
        <v>1</v>
      </c>
      <c r="W71" s="25">
        <f t="shared" si="37"/>
        <v>1</v>
      </c>
      <c r="X71" s="25" t="str">
        <f t="shared" si="31"/>
        <v/>
      </c>
      <c r="Y71" s="8"/>
      <c r="Z71" s="1" t="str">
        <f t="shared" si="32"/>
        <v/>
      </c>
      <c r="AA71" s="50" t="str">
        <f t="shared" si="33"/>
        <v/>
      </c>
      <c r="AB71" s="2"/>
      <c r="AC71" s="2"/>
      <c r="AD71" s="2"/>
      <c r="AE71" s="2"/>
      <c r="AF71" s="2"/>
      <c r="AG71" s="4"/>
      <c r="AH71" s="2"/>
      <c r="AI71" s="2"/>
      <c r="AJ71" s="2"/>
      <c r="AK71" s="2"/>
      <c r="AL71" s="2"/>
      <c r="AM71" s="2"/>
      <c r="AN71" s="2"/>
      <c r="AO71" s="2"/>
    </row>
    <row r="72" spans="1:41" x14ac:dyDescent="0.2">
      <c r="A72" s="2">
        <v>70</v>
      </c>
      <c r="B72" s="3">
        <v>90804</v>
      </c>
      <c r="C72" s="19" t="str">
        <f t="shared" si="23"/>
        <v/>
      </c>
      <c r="D72" s="19" t="str">
        <f t="shared" si="24"/>
        <v>9</v>
      </c>
      <c r="E72" s="19" t="str">
        <f t="shared" si="25"/>
        <v>0</v>
      </c>
      <c r="F72" s="19" t="str">
        <f t="shared" si="26"/>
        <v>8</v>
      </c>
      <c r="G72" s="19" t="str">
        <f t="shared" si="27"/>
        <v>0</v>
      </c>
      <c r="H72" s="19" t="str">
        <f t="shared" si="28"/>
        <v>4</v>
      </c>
      <c r="I72" s="17" t="str">
        <f t="shared" si="22"/>
        <v/>
      </c>
      <c r="J72" s="17" t="str">
        <f t="shared" si="22"/>
        <v/>
      </c>
      <c r="K72" s="17" t="str">
        <f t="shared" si="22"/>
        <v>+</v>
      </c>
      <c r="L72" s="17" t="str">
        <f t="shared" si="21"/>
        <v/>
      </c>
      <c r="M72" s="17" t="str">
        <f t="shared" si="21"/>
        <v>+</v>
      </c>
      <c r="N72" s="17" t="str">
        <f t="shared" si="21"/>
        <v/>
      </c>
      <c r="O72" s="24" t="s">
        <v>77</v>
      </c>
      <c r="P72" s="51" t="s">
        <v>274</v>
      </c>
      <c r="Q72" s="25">
        <f t="shared" si="29"/>
        <v>5</v>
      </c>
      <c r="R72" s="26">
        <f t="shared" si="34"/>
        <v>4</v>
      </c>
      <c r="S72" s="27">
        <f t="shared" si="35"/>
        <v>0</v>
      </c>
      <c r="T72" s="25">
        <f t="shared" si="38"/>
        <v>2</v>
      </c>
      <c r="U72" s="25" t="str">
        <f t="shared" si="30"/>
        <v/>
      </c>
      <c r="V72" s="25">
        <f t="shared" si="36"/>
        <v>1</v>
      </c>
      <c r="W72" s="25">
        <f t="shared" si="37"/>
        <v>1</v>
      </c>
      <c r="X72" s="25" t="str">
        <f t="shared" si="31"/>
        <v/>
      </c>
      <c r="Y72" s="8"/>
      <c r="Z72" s="1" t="str">
        <f t="shared" si="32"/>
        <v/>
      </c>
      <c r="AA72" s="50" t="str">
        <f t="shared" si="33"/>
        <v/>
      </c>
      <c r="AB72" s="2"/>
      <c r="AC72" s="2"/>
      <c r="AD72" s="2"/>
      <c r="AE72" s="2"/>
      <c r="AF72" s="2"/>
      <c r="AG72" s="4"/>
      <c r="AH72" s="2"/>
      <c r="AI72" s="2"/>
      <c r="AJ72" s="2"/>
      <c r="AK72" s="2"/>
      <c r="AL72" s="2"/>
      <c r="AM72" s="2"/>
      <c r="AN72" s="2"/>
      <c r="AO72" s="2"/>
    </row>
    <row r="73" spans="1:41" x14ac:dyDescent="0.2">
      <c r="A73" s="2">
        <v>71</v>
      </c>
      <c r="B73" s="3">
        <v>305002</v>
      </c>
      <c r="C73" s="19" t="str">
        <f t="shared" si="23"/>
        <v>3</v>
      </c>
      <c r="D73" s="19" t="str">
        <f t="shared" si="24"/>
        <v>0</v>
      </c>
      <c r="E73" s="19" t="str">
        <f t="shared" si="25"/>
        <v>5</v>
      </c>
      <c r="F73" s="19" t="str">
        <f t="shared" si="26"/>
        <v>0</v>
      </c>
      <c r="G73" s="19" t="str">
        <f t="shared" si="27"/>
        <v>0</v>
      </c>
      <c r="H73" s="19" t="str">
        <f t="shared" si="28"/>
        <v>2</v>
      </c>
      <c r="I73" s="17" t="str">
        <f t="shared" si="22"/>
        <v/>
      </c>
      <c r="J73" s="17" t="str">
        <f t="shared" si="22"/>
        <v>+</v>
      </c>
      <c r="K73" s="17" t="str">
        <f t="shared" si="22"/>
        <v/>
      </c>
      <c r="L73" s="17" t="str">
        <f t="shared" si="21"/>
        <v>+</v>
      </c>
      <c r="M73" s="17" t="str">
        <f t="shared" si="21"/>
        <v>+</v>
      </c>
      <c r="N73" s="17" t="str">
        <f t="shared" si="21"/>
        <v/>
      </c>
      <c r="O73" s="24" t="s">
        <v>78</v>
      </c>
      <c r="P73" s="51" t="s">
        <v>303</v>
      </c>
      <c r="Q73" s="25">
        <f t="shared" si="29"/>
        <v>6</v>
      </c>
      <c r="R73" s="26">
        <f t="shared" si="34"/>
        <v>4</v>
      </c>
      <c r="S73" s="27">
        <f t="shared" si="35"/>
        <v>0</v>
      </c>
      <c r="T73" s="25">
        <f t="shared" si="38"/>
        <v>3</v>
      </c>
      <c r="U73" s="25">
        <f t="shared" si="30"/>
        <v>2</v>
      </c>
      <c r="V73" s="25" t="str">
        <f t="shared" si="36"/>
        <v/>
      </c>
      <c r="W73" s="25">
        <f t="shared" si="37"/>
        <v>1</v>
      </c>
      <c r="X73" s="25" t="str">
        <f t="shared" si="31"/>
        <v/>
      </c>
      <c r="Y73" s="8"/>
      <c r="Z73" s="1" t="str">
        <f t="shared" si="32"/>
        <v/>
      </c>
      <c r="AA73" s="50" t="str">
        <f t="shared" si="33"/>
        <v/>
      </c>
      <c r="AB73" s="2"/>
      <c r="AC73" s="2"/>
      <c r="AD73" s="2"/>
      <c r="AE73" s="2"/>
      <c r="AF73" s="2"/>
      <c r="AG73" s="4"/>
      <c r="AH73" s="2"/>
      <c r="AI73" s="2"/>
      <c r="AJ73" s="2"/>
      <c r="AK73" s="2"/>
      <c r="AL73" s="2"/>
      <c r="AM73" s="2"/>
      <c r="AN73" s="2"/>
      <c r="AO73" s="2"/>
    </row>
    <row r="74" spans="1:41" x14ac:dyDescent="0.2">
      <c r="A74" s="2">
        <v>72</v>
      </c>
      <c r="B74" s="3">
        <v>6094</v>
      </c>
      <c r="C74" s="19" t="str">
        <f t="shared" si="23"/>
        <v/>
      </c>
      <c r="D74" s="19" t="str">
        <f t="shared" si="24"/>
        <v/>
      </c>
      <c r="E74" s="19" t="str">
        <f t="shared" si="25"/>
        <v>6</v>
      </c>
      <c r="F74" s="19" t="str">
        <f t="shared" si="26"/>
        <v>0</v>
      </c>
      <c r="G74" s="19" t="str">
        <f t="shared" si="27"/>
        <v>9</v>
      </c>
      <c r="H74" s="19" t="str">
        <f t="shared" si="28"/>
        <v>4</v>
      </c>
      <c r="I74" s="17" t="str">
        <f t="shared" si="22"/>
        <v/>
      </c>
      <c r="J74" s="17" t="str">
        <f t="shared" si="22"/>
        <v/>
      </c>
      <c r="K74" s="17" t="str">
        <f t="shared" si="22"/>
        <v/>
      </c>
      <c r="L74" s="17" t="str">
        <f t="shared" si="21"/>
        <v>+</v>
      </c>
      <c r="M74" s="17" t="str">
        <f t="shared" si="21"/>
        <v/>
      </c>
      <c r="N74" s="17" t="str">
        <f t="shared" si="21"/>
        <v/>
      </c>
      <c r="O74" s="24" t="s">
        <v>79</v>
      </c>
      <c r="P74" s="51" t="s">
        <v>280</v>
      </c>
      <c r="Q74" s="25">
        <f t="shared" si="29"/>
        <v>4</v>
      </c>
      <c r="R74" s="26">
        <f t="shared" si="34"/>
        <v>3</v>
      </c>
      <c r="S74" s="27">
        <f t="shared" si="35"/>
        <v>0</v>
      </c>
      <c r="T74" s="25">
        <f t="shared" si="38"/>
        <v>1</v>
      </c>
      <c r="U74" s="25" t="str">
        <f t="shared" si="30"/>
        <v/>
      </c>
      <c r="V74" s="25" t="str">
        <f t="shared" si="36"/>
        <v/>
      </c>
      <c r="W74" s="25">
        <f t="shared" si="37"/>
        <v>1</v>
      </c>
      <c r="X74" s="25" t="str">
        <f t="shared" si="31"/>
        <v/>
      </c>
      <c r="Y74" s="8"/>
      <c r="Z74" s="1" t="str">
        <f t="shared" si="32"/>
        <v/>
      </c>
      <c r="AA74" s="50" t="str">
        <f t="shared" si="33"/>
        <v/>
      </c>
      <c r="AB74" s="2"/>
      <c r="AC74" s="2"/>
      <c r="AD74" s="2"/>
      <c r="AE74" s="2"/>
      <c r="AF74" s="2"/>
      <c r="AG74" s="4"/>
      <c r="AH74" s="2"/>
      <c r="AI74" s="2"/>
      <c r="AJ74" s="2"/>
      <c r="AK74" s="2"/>
      <c r="AL74" s="2"/>
      <c r="AM74" s="2"/>
      <c r="AN74" s="2"/>
      <c r="AO74" s="2"/>
    </row>
    <row r="75" spans="1:41" x14ac:dyDescent="0.2">
      <c r="A75" s="2">
        <v>73</v>
      </c>
      <c r="B75" s="3">
        <v>730002</v>
      </c>
      <c r="C75" s="19" t="str">
        <f t="shared" si="23"/>
        <v>7</v>
      </c>
      <c r="D75" s="19" t="str">
        <f t="shared" si="24"/>
        <v>3</v>
      </c>
      <c r="E75" s="19" t="str">
        <f t="shared" si="25"/>
        <v>0</v>
      </c>
      <c r="F75" s="19" t="str">
        <f t="shared" si="26"/>
        <v>0</v>
      </c>
      <c r="G75" s="19" t="str">
        <f t="shared" si="27"/>
        <v>0</v>
      </c>
      <c r="H75" s="19" t="str">
        <f t="shared" si="28"/>
        <v>2</v>
      </c>
      <c r="I75" s="17" t="str">
        <f t="shared" si="22"/>
        <v/>
      </c>
      <c r="J75" s="17" t="str">
        <f t="shared" si="22"/>
        <v/>
      </c>
      <c r="K75" s="17" t="str">
        <f t="shared" si="22"/>
        <v>+</v>
      </c>
      <c r="L75" s="17" t="str">
        <f t="shared" si="21"/>
        <v>+</v>
      </c>
      <c r="M75" s="17" t="str">
        <f t="shared" si="21"/>
        <v>+</v>
      </c>
      <c r="N75" s="17" t="str">
        <f t="shared" si="21"/>
        <v/>
      </c>
      <c r="O75" s="24" t="s">
        <v>80</v>
      </c>
      <c r="P75" s="51" t="s">
        <v>307</v>
      </c>
      <c r="Q75" s="25">
        <f t="shared" si="29"/>
        <v>6</v>
      </c>
      <c r="R75" s="26">
        <f t="shared" si="34"/>
        <v>4</v>
      </c>
      <c r="S75" s="27">
        <f t="shared" si="35"/>
        <v>0</v>
      </c>
      <c r="T75" s="25">
        <f t="shared" si="38"/>
        <v>3</v>
      </c>
      <c r="U75" s="25">
        <f t="shared" si="30"/>
        <v>3</v>
      </c>
      <c r="V75" s="25">
        <f t="shared" si="36"/>
        <v>1</v>
      </c>
      <c r="W75" s="25">
        <f t="shared" si="37"/>
        <v>1</v>
      </c>
      <c r="X75" s="25" t="str">
        <f t="shared" si="31"/>
        <v/>
      </c>
      <c r="Y75" s="8"/>
      <c r="Z75" s="1" t="str">
        <f t="shared" si="32"/>
        <v/>
      </c>
      <c r="AA75" s="50" t="str">
        <f t="shared" si="33"/>
        <v/>
      </c>
      <c r="AB75" s="2"/>
      <c r="AC75" s="2"/>
      <c r="AD75" s="2"/>
      <c r="AE75" s="2"/>
      <c r="AF75" s="2"/>
      <c r="AG75" s="4"/>
      <c r="AH75" s="2"/>
      <c r="AI75" s="2"/>
      <c r="AJ75" s="2"/>
      <c r="AK75" s="2"/>
      <c r="AL75" s="2"/>
      <c r="AM75" s="2"/>
      <c r="AN75" s="2"/>
      <c r="AO75" s="2"/>
    </row>
    <row r="76" spans="1:41" x14ac:dyDescent="0.2">
      <c r="A76" s="2">
        <v>74</v>
      </c>
      <c r="B76" s="3">
        <v>46092</v>
      </c>
      <c r="C76" s="19" t="str">
        <f t="shared" si="23"/>
        <v/>
      </c>
      <c r="D76" s="19" t="str">
        <f t="shared" si="24"/>
        <v>4</v>
      </c>
      <c r="E76" s="19" t="str">
        <f t="shared" si="25"/>
        <v>6</v>
      </c>
      <c r="F76" s="19" t="str">
        <f t="shared" si="26"/>
        <v>0</v>
      </c>
      <c r="G76" s="19" t="str">
        <f t="shared" si="27"/>
        <v>9</v>
      </c>
      <c r="H76" s="19" t="str">
        <f t="shared" si="28"/>
        <v>2</v>
      </c>
      <c r="I76" s="17" t="str">
        <f t="shared" si="22"/>
        <v/>
      </c>
      <c r="J76" s="17" t="str">
        <f t="shared" si="22"/>
        <v/>
      </c>
      <c r="K76" s="17" t="str">
        <f t="shared" si="22"/>
        <v/>
      </c>
      <c r="L76" s="17" t="str">
        <f t="shared" si="21"/>
        <v>+</v>
      </c>
      <c r="M76" s="17" t="str">
        <f t="shared" si="21"/>
        <v/>
      </c>
      <c r="N76" s="17" t="str">
        <f t="shared" si="21"/>
        <v/>
      </c>
      <c r="O76" s="24" t="s">
        <v>81</v>
      </c>
      <c r="P76" s="51" t="s">
        <v>279</v>
      </c>
      <c r="Q76" s="25">
        <f t="shared" si="29"/>
        <v>5</v>
      </c>
      <c r="R76" s="26">
        <f t="shared" si="34"/>
        <v>5</v>
      </c>
      <c r="S76" s="27">
        <f t="shared" si="35"/>
        <v>1</v>
      </c>
      <c r="T76" s="25">
        <f t="shared" si="38"/>
        <v>1</v>
      </c>
      <c r="U76" s="25" t="str">
        <f t="shared" si="30"/>
        <v/>
      </c>
      <c r="V76" s="25" t="str">
        <f t="shared" si="36"/>
        <v/>
      </c>
      <c r="W76" s="25">
        <f t="shared" si="37"/>
        <v>1</v>
      </c>
      <c r="X76" s="25" t="str">
        <f t="shared" si="31"/>
        <v/>
      </c>
      <c r="Y76" s="8"/>
      <c r="Z76" s="1" t="str">
        <f t="shared" si="32"/>
        <v/>
      </c>
      <c r="AA76" s="50" t="str">
        <f t="shared" si="33"/>
        <v/>
      </c>
      <c r="AB76" s="2"/>
      <c r="AC76" s="2"/>
      <c r="AD76" s="2"/>
      <c r="AE76" s="2"/>
      <c r="AF76" s="2"/>
      <c r="AG76" s="4"/>
      <c r="AH76" s="2"/>
      <c r="AI76" s="2"/>
      <c r="AJ76" s="2"/>
      <c r="AK76" s="2"/>
      <c r="AL76" s="2"/>
      <c r="AM76" s="2"/>
      <c r="AN76" s="2"/>
      <c r="AO76" s="2"/>
    </row>
    <row r="77" spans="1:41" x14ac:dyDescent="0.2">
      <c r="A77" s="2">
        <v>75</v>
      </c>
      <c r="B77" s="3">
        <v>907415</v>
      </c>
      <c r="C77" s="19" t="str">
        <f t="shared" si="23"/>
        <v>9</v>
      </c>
      <c r="D77" s="19" t="str">
        <f t="shared" si="24"/>
        <v>0</v>
      </c>
      <c r="E77" s="19" t="str">
        <f t="shared" si="25"/>
        <v>7</v>
      </c>
      <c r="F77" s="19" t="str">
        <f t="shared" si="26"/>
        <v>4</v>
      </c>
      <c r="G77" s="19" t="str">
        <f t="shared" si="27"/>
        <v>1</v>
      </c>
      <c r="H77" s="19" t="str">
        <f t="shared" si="28"/>
        <v>5</v>
      </c>
      <c r="I77" s="17" t="str">
        <f t="shared" si="22"/>
        <v/>
      </c>
      <c r="J77" s="17" t="str">
        <f t="shared" si="22"/>
        <v>+</v>
      </c>
      <c r="K77" s="17" t="str">
        <f t="shared" si="22"/>
        <v/>
      </c>
      <c r="L77" s="17" t="str">
        <f t="shared" si="21"/>
        <v/>
      </c>
      <c r="M77" s="17" t="str">
        <f t="shared" si="21"/>
        <v/>
      </c>
      <c r="N77" s="17" t="str">
        <f t="shared" si="21"/>
        <v/>
      </c>
      <c r="O77" s="24" t="s">
        <v>82</v>
      </c>
      <c r="P77" s="51" t="s">
        <v>308</v>
      </c>
      <c r="Q77" s="25">
        <f t="shared" si="29"/>
        <v>6</v>
      </c>
      <c r="R77" s="26">
        <f t="shared" si="34"/>
        <v>5</v>
      </c>
      <c r="S77" s="27">
        <f t="shared" si="35"/>
        <v>1</v>
      </c>
      <c r="T77" s="25">
        <f t="shared" si="38"/>
        <v>1</v>
      </c>
      <c r="U77" s="25" t="str">
        <f t="shared" si="30"/>
        <v/>
      </c>
      <c r="V77" s="25" t="str">
        <f t="shared" si="36"/>
        <v/>
      </c>
      <c r="W77" s="25">
        <f t="shared" si="37"/>
        <v>1</v>
      </c>
      <c r="X77" s="25">
        <f t="shared" si="31"/>
        <v>1</v>
      </c>
      <c r="Y77" s="8"/>
      <c r="Z77" s="1" t="str">
        <f t="shared" si="32"/>
        <v/>
      </c>
      <c r="AA77" s="50" t="str">
        <f t="shared" si="33"/>
        <v/>
      </c>
      <c r="AB77" s="2"/>
      <c r="AC77" s="2"/>
      <c r="AD77" s="2"/>
      <c r="AE77" s="2"/>
      <c r="AF77" s="2"/>
      <c r="AG77" s="4"/>
      <c r="AH77" s="2"/>
      <c r="AI77" s="2"/>
      <c r="AJ77" s="2"/>
      <c r="AK77" s="2"/>
      <c r="AL77" s="2"/>
      <c r="AM77" s="2"/>
      <c r="AN77" s="2"/>
      <c r="AO77" s="2"/>
    </row>
    <row r="78" spans="1:41" x14ac:dyDescent="0.2">
      <c r="A78" s="2">
        <v>76</v>
      </c>
      <c r="B78" s="3">
        <v>6008</v>
      </c>
      <c r="C78" s="19" t="str">
        <f t="shared" si="23"/>
        <v/>
      </c>
      <c r="D78" s="19" t="str">
        <f t="shared" si="24"/>
        <v/>
      </c>
      <c r="E78" s="19" t="str">
        <f t="shared" si="25"/>
        <v>6</v>
      </c>
      <c r="F78" s="19" t="str">
        <f t="shared" si="26"/>
        <v>0</v>
      </c>
      <c r="G78" s="19" t="str">
        <f t="shared" si="27"/>
        <v>0</v>
      </c>
      <c r="H78" s="19" t="str">
        <f t="shared" si="28"/>
        <v>8</v>
      </c>
      <c r="I78" s="17" t="str">
        <f t="shared" si="22"/>
        <v/>
      </c>
      <c r="J78" s="17" t="str">
        <f t="shared" si="22"/>
        <v/>
      </c>
      <c r="K78" s="17" t="str">
        <f t="shared" si="22"/>
        <v/>
      </c>
      <c r="L78" s="17" t="str">
        <f t="shared" si="21"/>
        <v>+</v>
      </c>
      <c r="M78" s="17" t="str">
        <f t="shared" si="21"/>
        <v>+</v>
      </c>
      <c r="N78" s="17" t="str">
        <f t="shared" si="21"/>
        <v/>
      </c>
      <c r="O78" s="24" t="s">
        <v>83</v>
      </c>
      <c r="P78" s="51" t="s">
        <v>291</v>
      </c>
      <c r="Q78" s="25">
        <f t="shared" si="29"/>
        <v>4</v>
      </c>
      <c r="R78" s="26">
        <f t="shared" si="34"/>
        <v>2</v>
      </c>
      <c r="S78" s="27">
        <f t="shared" si="35"/>
        <v>0</v>
      </c>
      <c r="T78" s="25">
        <f t="shared" si="38"/>
        <v>2</v>
      </c>
      <c r="U78" s="25">
        <f t="shared" si="30"/>
        <v>2</v>
      </c>
      <c r="V78" s="25" t="str">
        <f t="shared" si="36"/>
        <v/>
      </c>
      <c r="W78" s="25">
        <f t="shared" si="37"/>
        <v>1</v>
      </c>
      <c r="X78" s="25" t="str">
        <f t="shared" si="31"/>
        <v/>
      </c>
      <c r="Y78" s="8"/>
      <c r="Z78" s="1" t="str">
        <f t="shared" si="32"/>
        <v/>
      </c>
      <c r="AA78" s="50" t="str">
        <f t="shared" si="33"/>
        <v/>
      </c>
      <c r="AB78" s="2"/>
      <c r="AC78" s="2"/>
      <c r="AD78" s="2"/>
      <c r="AE78" s="2"/>
      <c r="AF78" s="2"/>
      <c r="AG78" s="4"/>
      <c r="AH78" s="2"/>
      <c r="AI78" s="2"/>
      <c r="AJ78" s="2"/>
      <c r="AK78" s="2"/>
      <c r="AL78" s="2"/>
      <c r="AM78" s="2"/>
      <c r="AN78" s="2"/>
      <c r="AO78" s="2"/>
    </row>
    <row r="79" spans="1:41" x14ac:dyDescent="0.2">
      <c r="A79" s="2">
        <v>77</v>
      </c>
      <c r="B79" s="3">
        <v>820009</v>
      </c>
      <c r="C79" s="19" t="str">
        <f t="shared" si="23"/>
        <v>8</v>
      </c>
      <c r="D79" s="19" t="str">
        <f t="shared" si="24"/>
        <v>2</v>
      </c>
      <c r="E79" s="19" t="str">
        <f t="shared" si="25"/>
        <v>0</v>
      </c>
      <c r="F79" s="19" t="str">
        <f t="shared" si="26"/>
        <v>0</v>
      </c>
      <c r="G79" s="19" t="str">
        <f t="shared" si="27"/>
        <v>0</v>
      </c>
      <c r="H79" s="19" t="str">
        <f t="shared" si="28"/>
        <v>9</v>
      </c>
      <c r="I79" s="17" t="str">
        <f t="shared" si="22"/>
        <v/>
      </c>
      <c r="J79" s="17" t="str">
        <f t="shared" si="22"/>
        <v/>
      </c>
      <c r="K79" s="17" t="str">
        <f t="shared" si="22"/>
        <v>+</v>
      </c>
      <c r="L79" s="17" t="str">
        <f t="shared" si="21"/>
        <v>+</v>
      </c>
      <c r="M79" s="17" t="str">
        <f t="shared" si="21"/>
        <v>+</v>
      </c>
      <c r="N79" s="17" t="str">
        <f t="shared" si="21"/>
        <v/>
      </c>
      <c r="O79" s="24" t="s">
        <v>84</v>
      </c>
      <c r="P79" s="51" t="s">
        <v>307</v>
      </c>
      <c r="Q79" s="25">
        <f t="shared" si="29"/>
        <v>6</v>
      </c>
      <c r="R79" s="26">
        <f t="shared" si="34"/>
        <v>4</v>
      </c>
      <c r="S79" s="27">
        <f t="shared" si="35"/>
        <v>0</v>
      </c>
      <c r="T79" s="25">
        <f t="shared" si="38"/>
        <v>3</v>
      </c>
      <c r="U79" s="25">
        <f t="shared" si="30"/>
        <v>3</v>
      </c>
      <c r="V79" s="25">
        <f t="shared" si="36"/>
        <v>1</v>
      </c>
      <c r="W79" s="25">
        <f t="shared" si="37"/>
        <v>1</v>
      </c>
      <c r="X79" s="25" t="str">
        <f t="shared" si="31"/>
        <v/>
      </c>
      <c r="Y79" s="8"/>
      <c r="Z79" s="1" t="str">
        <f t="shared" si="32"/>
        <v/>
      </c>
      <c r="AA79" s="50" t="str">
        <f t="shared" si="33"/>
        <v/>
      </c>
      <c r="AB79" s="2"/>
      <c r="AC79" s="2"/>
      <c r="AD79" s="2"/>
      <c r="AE79" s="2"/>
      <c r="AF79" s="2"/>
      <c r="AG79" s="4"/>
      <c r="AH79" s="2"/>
      <c r="AI79" s="2"/>
      <c r="AJ79" s="2"/>
      <c r="AK79" s="2"/>
      <c r="AL79" s="2"/>
      <c r="AM79" s="2"/>
      <c r="AN79" s="2"/>
      <c r="AO79" s="2"/>
    </row>
    <row r="80" spans="1:41" x14ac:dyDescent="0.2">
      <c r="A80" s="2">
        <v>78</v>
      </c>
      <c r="B80" s="3">
        <v>94060</v>
      </c>
      <c r="C80" s="19" t="str">
        <f t="shared" si="23"/>
        <v/>
      </c>
      <c r="D80" s="19" t="str">
        <f t="shared" si="24"/>
        <v>9</v>
      </c>
      <c r="E80" s="19" t="str">
        <f t="shared" si="25"/>
        <v>4</v>
      </c>
      <c r="F80" s="19" t="str">
        <f t="shared" si="26"/>
        <v>0</v>
      </c>
      <c r="G80" s="19" t="str">
        <f t="shared" si="27"/>
        <v>6</v>
      </c>
      <c r="H80" s="19" t="str">
        <f t="shared" si="28"/>
        <v>0</v>
      </c>
      <c r="I80" s="17" t="str">
        <f t="shared" si="22"/>
        <v/>
      </c>
      <c r="J80" s="17" t="str">
        <f t="shared" si="22"/>
        <v/>
      </c>
      <c r="K80" s="17" t="str">
        <f t="shared" si="22"/>
        <v/>
      </c>
      <c r="L80" s="17" t="str">
        <f t="shared" si="21"/>
        <v>+</v>
      </c>
      <c r="M80" s="17" t="str">
        <f t="shared" si="21"/>
        <v/>
      </c>
      <c r="N80" s="17" t="str">
        <f t="shared" si="21"/>
        <v>+</v>
      </c>
      <c r="O80" s="24" t="s">
        <v>85</v>
      </c>
      <c r="P80" s="51" t="s">
        <v>287</v>
      </c>
      <c r="Q80" s="25">
        <f t="shared" si="29"/>
        <v>5</v>
      </c>
      <c r="R80" s="26">
        <f t="shared" si="34"/>
        <v>4</v>
      </c>
      <c r="S80" s="27">
        <f t="shared" si="35"/>
        <v>0</v>
      </c>
      <c r="T80" s="25">
        <f t="shared" si="38"/>
        <v>2</v>
      </c>
      <c r="U80" s="25" t="str">
        <f t="shared" si="30"/>
        <v/>
      </c>
      <c r="V80" s="25">
        <f t="shared" si="36"/>
        <v>1</v>
      </c>
      <c r="W80" s="25">
        <f t="shared" si="37"/>
        <v>1</v>
      </c>
      <c r="X80" s="25" t="str">
        <f t="shared" si="31"/>
        <v/>
      </c>
      <c r="Y80" s="8"/>
      <c r="Z80" s="1" t="str">
        <f t="shared" si="32"/>
        <v/>
      </c>
      <c r="AA80" s="50" t="str">
        <f t="shared" si="33"/>
        <v/>
      </c>
      <c r="AB80" s="2"/>
      <c r="AC80" s="2"/>
      <c r="AD80" s="2"/>
      <c r="AE80" s="2"/>
      <c r="AF80" s="2"/>
      <c r="AG80" s="4"/>
      <c r="AH80" s="2"/>
      <c r="AI80" s="2"/>
      <c r="AJ80" s="2"/>
      <c r="AK80" s="2"/>
      <c r="AL80" s="2"/>
      <c r="AM80" s="2"/>
      <c r="AN80" s="2"/>
      <c r="AO80" s="2"/>
    </row>
    <row r="81" spans="1:41" x14ac:dyDescent="0.2">
      <c r="A81" s="2">
        <v>79</v>
      </c>
      <c r="B81" s="3">
        <v>495</v>
      </c>
      <c r="C81" s="19" t="str">
        <f t="shared" si="23"/>
        <v/>
      </c>
      <c r="D81" s="19" t="str">
        <f t="shared" si="24"/>
        <v/>
      </c>
      <c r="E81" s="19" t="str">
        <f t="shared" si="25"/>
        <v/>
      </c>
      <c r="F81" s="19" t="str">
        <f t="shared" si="26"/>
        <v>4</v>
      </c>
      <c r="G81" s="19" t="str">
        <f t="shared" si="27"/>
        <v>9</v>
      </c>
      <c r="H81" s="19" t="str">
        <f t="shared" si="28"/>
        <v>5</v>
      </c>
      <c r="I81" s="17" t="str">
        <f t="shared" si="22"/>
        <v/>
      </c>
      <c r="J81" s="17" t="str">
        <f t="shared" si="22"/>
        <v/>
      </c>
      <c r="K81" s="17" t="str">
        <f t="shared" si="22"/>
        <v/>
      </c>
      <c r="L81" s="17" t="str">
        <f t="shared" si="21"/>
        <v/>
      </c>
      <c r="M81" s="17" t="str">
        <f t="shared" si="21"/>
        <v/>
      </c>
      <c r="N81" s="17" t="str">
        <f t="shared" si="21"/>
        <v/>
      </c>
      <c r="O81" s="24" t="s">
        <v>86</v>
      </c>
      <c r="P81" s="51" t="s">
        <v>270</v>
      </c>
      <c r="Q81" s="25">
        <f t="shared" si="29"/>
        <v>3</v>
      </c>
      <c r="R81" s="26">
        <f t="shared" si="34"/>
        <v>3</v>
      </c>
      <c r="S81" s="27">
        <f t="shared" si="35"/>
        <v>0</v>
      </c>
      <c r="T81" s="25">
        <f t="shared" si="38"/>
        <v>0</v>
      </c>
      <c r="U81" s="25" t="str">
        <f t="shared" si="30"/>
        <v/>
      </c>
      <c r="V81" s="25" t="str">
        <f t="shared" si="36"/>
        <v/>
      </c>
      <c r="W81" s="25" t="str">
        <f t="shared" si="37"/>
        <v/>
      </c>
      <c r="X81" s="25" t="str">
        <f t="shared" si="31"/>
        <v/>
      </c>
      <c r="Y81" s="8"/>
      <c r="Z81" s="1" t="str">
        <f t="shared" si="32"/>
        <v/>
      </c>
      <c r="AA81" s="50" t="str">
        <f t="shared" si="33"/>
        <v/>
      </c>
      <c r="AB81" s="2"/>
      <c r="AC81" s="2"/>
      <c r="AD81" s="2"/>
      <c r="AE81" s="2"/>
      <c r="AF81" s="2"/>
      <c r="AG81" s="4"/>
      <c r="AH81" s="2"/>
      <c r="AI81" s="2"/>
      <c r="AJ81" s="2"/>
      <c r="AK81" s="2"/>
      <c r="AL81" s="2"/>
      <c r="AM81" s="2"/>
      <c r="AN81" s="2"/>
      <c r="AO81" s="2"/>
    </row>
    <row r="82" spans="1:41" x14ac:dyDescent="0.2">
      <c r="A82" s="2">
        <v>80</v>
      </c>
      <c r="B82" s="3">
        <v>30020</v>
      </c>
      <c r="C82" s="19" t="str">
        <f t="shared" si="23"/>
        <v/>
      </c>
      <c r="D82" s="19" t="str">
        <f t="shared" si="24"/>
        <v>3</v>
      </c>
      <c r="E82" s="19" t="str">
        <f t="shared" si="25"/>
        <v>0</v>
      </c>
      <c r="F82" s="19" t="str">
        <f t="shared" si="26"/>
        <v>0</v>
      </c>
      <c r="G82" s="19" t="str">
        <f t="shared" si="27"/>
        <v>2</v>
      </c>
      <c r="H82" s="19" t="str">
        <f t="shared" si="28"/>
        <v>0</v>
      </c>
      <c r="I82" s="17" t="str">
        <f t="shared" si="22"/>
        <v/>
      </c>
      <c r="J82" s="17" t="str">
        <f t="shared" si="22"/>
        <v/>
      </c>
      <c r="K82" s="17" t="str">
        <f t="shared" si="22"/>
        <v>+</v>
      </c>
      <c r="L82" s="17" t="str">
        <f t="shared" si="21"/>
        <v>+</v>
      </c>
      <c r="M82" s="17" t="str">
        <f t="shared" si="21"/>
        <v/>
      </c>
      <c r="N82" s="17" t="str">
        <f t="shared" si="21"/>
        <v>+</v>
      </c>
      <c r="O82" s="24" t="s">
        <v>87</v>
      </c>
      <c r="P82" s="51" t="s">
        <v>304</v>
      </c>
      <c r="Q82" s="25">
        <f t="shared" si="29"/>
        <v>5</v>
      </c>
      <c r="R82" s="26">
        <f t="shared" si="34"/>
        <v>3</v>
      </c>
      <c r="S82" s="27">
        <f t="shared" si="35"/>
        <v>0</v>
      </c>
      <c r="T82" s="25">
        <f t="shared" si="38"/>
        <v>3</v>
      </c>
      <c r="U82" s="25">
        <f t="shared" si="30"/>
        <v>2</v>
      </c>
      <c r="V82" s="25">
        <f t="shared" si="36"/>
        <v>1</v>
      </c>
      <c r="W82" s="25">
        <f t="shared" si="37"/>
        <v>1</v>
      </c>
      <c r="X82" s="25" t="str">
        <f t="shared" si="31"/>
        <v/>
      </c>
      <c r="Y82" s="8"/>
      <c r="Z82" s="1" t="str">
        <f t="shared" si="32"/>
        <v/>
      </c>
      <c r="AA82" s="50" t="str">
        <f t="shared" si="33"/>
        <v/>
      </c>
      <c r="AB82" s="2"/>
      <c r="AC82" s="2"/>
      <c r="AD82" s="2"/>
      <c r="AE82" s="2"/>
      <c r="AF82" s="2"/>
      <c r="AG82" s="4"/>
      <c r="AH82" s="2"/>
      <c r="AI82" s="2"/>
      <c r="AJ82" s="2"/>
      <c r="AK82" s="2"/>
      <c r="AL82" s="2"/>
      <c r="AM82" s="2"/>
      <c r="AN82" s="2"/>
      <c r="AO82" s="2"/>
    </row>
    <row r="83" spans="1:41" x14ac:dyDescent="0.2">
      <c r="A83" s="2">
        <v>81</v>
      </c>
      <c r="B83" s="3">
        <v>96470</v>
      </c>
      <c r="C83" s="19" t="str">
        <f t="shared" si="23"/>
        <v/>
      </c>
      <c r="D83" s="19" t="str">
        <f t="shared" si="24"/>
        <v>9</v>
      </c>
      <c r="E83" s="19" t="str">
        <f t="shared" si="25"/>
        <v>6</v>
      </c>
      <c r="F83" s="19" t="str">
        <f t="shared" si="26"/>
        <v>4</v>
      </c>
      <c r="G83" s="19" t="str">
        <f t="shared" si="27"/>
        <v>7</v>
      </c>
      <c r="H83" s="19" t="str">
        <f t="shared" si="28"/>
        <v>0</v>
      </c>
      <c r="I83" s="17" t="str">
        <f t="shared" si="22"/>
        <v/>
      </c>
      <c r="J83" s="17" t="str">
        <f t="shared" si="22"/>
        <v/>
      </c>
      <c r="K83" s="17" t="str">
        <f t="shared" si="22"/>
        <v/>
      </c>
      <c r="L83" s="17" t="str">
        <f t="shared" si="21"/>
        <v/>
      </c>
      <c r="M83" s="17" t="str">
        <f t="shared" si="21"/>
        <v/>
      </c>
      <c r="N83" s="17" t="str">
        <f t="shared" si="21"/>
        <v>+</v>
      </c>
      <c r="O83" s="24" t="s">
        <v>88</v>
      </c>
      <c r="P83" s="51" t="s">
        <v>272</v>
      </c>
      <c r="Q83" s="25">
        <f t="shared" si="29"/>
        <v>5</v>
      </c>
      <c r="R83" s="26">
        <f t="shared" si="34"/>
        <v>5</v>
      </c>
      <c r="S83" s="27">
        <f t="shared" si="35"/>
        <v>1</v>
      </c>
      <c r="T83" s="25">
        <f t="shared" si="38"/>
        <v>1</v>
      </c>
      <c r="U83" s="25" t="str">
        <f t="shared" si="30"/>
        <v/>
      </c>
      <c r="V83" s="25">
        <f t="shared" si="36"/>
        <v>1</v>
      </c>
      <c r="W83" s="25" t="str">
        <f t="shared" si="37"/>
        <v/>
      </c>
      <c r="X83" s="25" t="str">
        <f t="shared" si="31"/>
        <v/>
      </c>
      <c r="Y83" s="8"/>
      <c r="Z83" s="1" t="str">
        <f t="shared" si="32"/>
        <v/>
      </c>
      <c r="AA83" s="50" t="str">
        <f t="shared" si="33"/>
        <v/>
      </c>
      <c r="AB83" s="2"/>
      <c r="AC83" s="2"/>
      <c r="AD83" s="2"/>
      <c r="AE83" s="2"/>
      <c r="AF83" s="2"/>
      <c r="AG83" s="4"/>
      <c r="AH83" s="2"/>
      <c r="AI83" s="2"/>
      <c r="AJ83" s="2"/>
      <c r="AK83" s="2"/>
      <c r="AL83" s="2"/>
      <c r="AM83" s="2"/>
      <c r="AN83" s="2"/>
      <c r="AO83" s="2"/>
    </row>
    <row r="84" spans="1:41" x14ac:dyDescent="0.2">
      <c r="A84" s="2">
        <v>82</v>
      </c>
      <c r="B84" s="3">
        <v>605030</v>
      </c>
      <c r="C84" s="19" t="str">
        <f t="shared" si="23"/>
        <v>6</v>
      </c>
      <c r="D84" s="19" t="str">
        <f t="shared" si="24"/>
        <v>0</v>
      </c>
      <c r="E84" s="19" t="str">
        <f t="shared" si="25"/>
        <v>5</v>
      </c>
      <c r="F84" s="19" t="str">
        <f t="shared" si="26"/>
        <v>0</v>
      </c>
      <c r="G84" s="19" t="str">
        <f t="shared" si="27"/>
        <v>3</v>
      </c>
      <c r="H84" s="19" t="str">
        <f t="shared" si="28"/>
        <v>0</v>
      </c>
      <c r="I84" s="17" t="str">
        <f t="shared" si="22"/>
        <v/>
      </c>
      <c r="J84" s="17" t="str">
        <f t="shared" si="22"/>
        <v>+</v>
      </c>
      <c r="K84" s="17" t="str">
        <f t="shared" si="22"/>
        <v/>
      </c>
      <c r="L84" s="17" t="str">
        <f t="shared" si="21"/>
        <v>+</v>
      </c>
      <c r="M84" s="17" t="str">
        <f t="shared" si="21"/>
        <v/>
      </c>
      <c r="N84" s="17" t="str">
        <f t="shared" si="21"/>
        <v>+</v>
      </c>
      <c r="O84" s="24" t="s">
        <v>89</v>
      </c>
      <c r="P84" s="51" t="s">
        <v>283</v>
      </c>
      <c r="Q84" s="25">
        <f t="shared" si="29"/>
        <v>6</v>
      </c>
      <c r="R84" s="26">
        <f t="shared" si="34"/>
        <v>4</v>
      </c>
      <c r="S84" s="27">
        <f t="shared" si="35"/>
        <v>0</v>
      </c>
      <c r="T84" s="25">
        <f t="shared" si="38"/>
        <v>3</v>
      </c>
      <c r="U84" s="25" t="str">
        <f t="shared" si="30"/>
        <v/>
      </c>
      <c r="V84" s="25">
        <f t="shared" si="36"/>
        <v>1</v>
      </c>
      <c r="W84" s="25">
        <f t="shared" si="37"/>
        <v>1</v>
      </c>
      <c r="X84" s="25" t="str">
        <f t="shared" si="31"/>
        <v/>
      </c>
      <c r="Y84" s="8"/>
      <c r="Z84" s="1" t="str">
        <f t="shared" si="32"/>
        <v/>
      </c>
      <c r="AA84" s="50" t="str">
        <f t="shared" si="33"/>
        <v/>
      </c>
      <c r="AB84" s="2"/>
      <c r="AC84" s="2"/>
      <c r="AD84" s="2"/>
      <c r="AE84" s="2"/>
      <c r="AF84" s="2"/>
      <c r="AG84" s="4"/>
      <c r="AH84" s="2"/>
      <c r="AI84" s="2"/>
      <c r="AJ84" s="2"/>
      <c r="AK84" s="2"/>
      <c r="AL84" s="2"/>
      <c r="AM84" s="2"/>
      <c r="AN84" s="2"/>
      <c r="AO84" s="2"/>
    </row>
    <row r="85" spans="1:41" x14ac:dyDescent="0.2">
      <c r="A85" s="2">
        <v>83</v>
      </c>
      <c r="B85" s="3">
        <v>5029</v>
      </c>
      <c r="C85" s="19" t="str">
        <f t="shared" si="23"/>
        <v/>
      </c>
      <c r="D85" s="19" t="str">
        <f t="shared" si="24"/>
        <v/>
      </c>
      <c r="E85" s="19" t="str">
        <f t="shared" si="25"/>
        <v>5</v>
      </c>
      <c r="F85" s="19" t="str">
        <f t="shared" si="26"/>
        <v>0</v>
      </c>
      <c r="G85" s="19" t="str">
        <f t="shared" si="27"/>
        <v>2</v>
      </c>
      <c r="H85" s="19" t="str">
        <f t="shared" si="28"/>
        <v>9</v>
      </c>
      <c r="I85" s="17" t="str">
        <f t="shared" si="22"/>
        <v/>
      </c>
      <c r="J85" s="17" t="str">
        <f t="shared" si="22"/>
        <v/>
      </c>
      <c r="K85" s="17" t="str">
        <f t="shared" si="22"/>
        <v/>
      </c>
      <c r="L85" s="17" t="str">
        <f t="shared" si="21"/>
        <v>+</v>
      </c>
      <c r="M85" s="17" t="str">
        <f t="shared" si="21"/>
        <v/>
      </c>
      <c r="N85" s="17" t="str">
        <f t="shared" si="21"/>
        <v/>
      </c>
      <c r="O85" s="24" t="s">
        <v>90</v>
      </c>
      <c r="P85" s="51" t="s">
        <v>280</v>
      </c>
      <c r="Q85" s="25">
        <f t="shared" si="29"/>
        <v>4</v>
      </c>
      <c r="R85" s="26">
        <f t="shared" si="34"/>
        <v>3</v>
      </c>
      <c r="S85" s="27">
        <f t="shared" si="35"/>
        <v>0</v>
      </c>
      <c r="T85" s="25">
        <f t="shared" si="38"/>
        <v>1</v>
      </c>
      <c r="U85" s="25" t="str">
        <f t="shared" si="30"/>
        <v/>
      </c>
      <c r="V85" s="25" t="str">
        <f t="shared" si="36"/>
        <v/>
      </c>
      <c r="W85" s="25">
        <f t="shared" si="37"/>
        <v>1</v>
      </c>
      <c r="X85" s="25" t="str">
        <f t="shared" si="31"/>
        <v/>
      </c>
      <c r="Y85" s="8"/>
      <c r="Z85" s="1" t="str">
        <f t="shared" si="32"/>
        <v/>
      </c>
      <c r="AA85" s="50" t="str">
        <f t="shared" si="33"/>
        <v/>
      </c>
      <c r="AB85" s="2"/>
      <c r="AC85" s="2"/>
      <c r="AD85" s="2"/>
      <c r="AE85" s="2"/>
      <c r="AF85" s="2"/>
      <c r="AG85" s="4"/>
      <c r="AH85" s="2"/>
      <c r="AI85" s="2"/>
      <c r="AJ85" s="2"/>
      <c r="AK85" s="2"/>
      <c r="AL85" s="2"/>
      <c r="AM85" s="2"/>
      <c r="AN85" s="2"/>
      <c r="AO85" s="2"/>
    </row>
    <row r="86" spans="1:41" x14ac:dyDescent="0.2">
      <c r="A86" s="2">
        <v>84</v>
      </c>
      <c r="B86" s="3">
        <v>748600</v>
      </c>
      <c r="C86" s="19" t="str">
        <f t="shared" si="23"/>
        <v>7</v>
      </c>
      <c r="D86" s="19" t="str">
        <f t="shared" si="24"/>
        <v>4</v>
      </c>
      <c r="E86" s="19" t="str">
        <f t="shared" si="25"/>
        <v>8</v>
      </c>
      <c r="F86" s="19" t="str">
        <f t="shared" si="26"/>
        <v>6</v>
      </c>
      <c r="G86" s="19" t="str">
        <f t="shared" si="27"/>
        <v>0</v>
      </c>
      <c r="H86" s="19" t="str">
        <f t="shared" si="28"/>
        <v>0</v>
      </c>
      <c r="I86" s="17" t="str">
        <f t="shared" si="22"/>
        <v/>
      </c>
      <c r="J86" s="17" t="str">
        <f t="shared" si="22"/>
        <v/>
      </c>
      <c r="K86" s="17" t="str">
        <f t="shared" si="22"/>
        <v/>
      </c>
      <c r="L86" s="17" t="str">
        <f t="shared" si="21"/>
        <v/>
      </c>
      <c r="M86" s="17" t="str">
        <f t="shared" si="21"/>
        <v>+</v>
      </c>
      <c r="N86" s="17" t="str">
        <f t="shared" si="21"/>
        <v>+</v>
      </c>
      <c r="O86" s="24" t="s">
        <v>91</v>
      </c>
      <c r="P86" s="51" t="s">
        <v>288</v>
      </c>
      <c r="Q86" s="25">
        <f t="shared" si="29"/>
        <v>6</v>
      </c>
      <c r="R86" s="26">
        <f t="shared" si="34"/>
        <v>5</v>
      </c>
      <c r="S86" s="27">
        <f t="shared" si="35"/>
        <v>1</v>
      </c>
      <c r="T86" s="25">
        <f t="shared" si="38"/>
        <v>2</v>
      </c>
      <c r="U86" s="25">
        <f t="shared" si="30"/>
        <v>2</v>
      </c>
      <c r="V86" s="25">
        <f t="shared" si="36"/>
        <v>1</v>
      </c>
      <c r="W86" s="25">
        <f t="shared" si="37"/>
        <v>1</v>
      </c>
      <c r="X86" s="25" t="str">
        <f t="shared" si="31"/>
        <v/>
      </c>
      <c r="Y86" s="8"/>
      <c r="Z86" s="1" t="str">
        <f t="shared" si="32"/>
        <v/>
      </c>
      <c r="AA86" s="50" t="str">
        <f t="shared" si="33"/>
        <v/>
      </c>
      <c r="AB86" s="2"/>
      <c r="AC86" s="2"/>
      <c r="AD86" s="2"/>
      <c r="AE86" s="2"/>
      <c r="AF86" s="2"/>
      <c r="AG86" s="4"/>
      <c r="AH86" s="2"/>
      <c r="AI86" s="2"/>
      <c r="AJ86" s="2"/>
      <c r="AK86" s="2"/>
      <c r="AL86" s="2"/>
      <c r="AM86" s="2"/>
      <c r="AN86" s="2"/>
      <c r="AO86" s="2"/>
    </row>
    <row r="87" spans="1:41" x14ac:dyDescent="0.2">
      <c r="A87" s="2">
        <v>85</v>
      </c>
      <c r="B87" s="3">
        <v>60730</v>
      </c>
      <c r="C87" s="19" t="str">
        <f t="shared" si="23"/>
        <v/>
      </c>
      <c r="D87" s="19" t="str">
        <f t="shared" si="24"/>
        <v>6</v>
      </c>
      <c r="E87" s="19" t="str">
        <f t="shared" si="25"/>
        <v>0</v>
      </c>
      <c r="F87" s="19" t="str">
        <f t="shared" si="26"/>
        <v>7</v>
      </c>
      <c r="G87" s="19" t="str">
        <f t="shared" si="27"/>
        <v>3</v>
      </c>
      <c r="H87" s="19" t="str">
        <f t="shared" si="28"/>
        <v>0</v>
      </c>
      <c r="I87" s="17" t="str">
        <f t="shared" si="22"/>
        <v/>
      </c>
      <c r="J87" s="17" t="str">
        <f t="shared" si="22"/>
        <v/>
      </c>
      <c r="K87" s="17" t="str">
        <f t="shared" si="22"/>
        <v>+</v>
      </c>
      <c r="L87" s="17" t="str">
        <f t="shared" si="21"/>
        <v/>
      </c>
      <c r="M87" s="17" t="str">
        <f t="shared" si="21"/>
        <v/>
      </c>
      <c r="N87" s="17" t="str">
        <f t="shared" si="21"/>
        <v>+</v>
      </c>
      <c r="O87" s="24" t="s">
        <v>92</v>
      </c>
      <c r="P87" s="51" t="s">
        <v>284</v>
      </c>
      <c r="Q87" s="25">
        <f t="shared" si="29"/>
        <v>5</v>
      </c>
      <c r="R87" s="26">
        <f t="shared" si="34"/>
        <v>4</v>
      </c>
      <c r="S87" s="27">
        <f t="shared" si="35"/>
        <v>0</v>
      </c>
      <c r="T87" s="25">
        <f t="shared" si="38"/>
        <v>2</v>
      </c>
      <c r="U87" s="25" t="str">
        <f t="shared" si="30"/>
        <v/>
      </c>
      <c r="V87" s="25">
        <f t="shared" si="36"/>
        <v>1</v>
      </c>
      <c r="W87" s="25" t="str">
        <f t="shared" si="37"/>
        <v/>
      </c>
      <c r="X87" s="25" t="str">
        <f t="shared" si="31"/>
        <v/>
      </c>
      <c r="Y87" s="8"/>
      <c r="Z87" s="1" t="str">
        <f t="shared" si="32"/>
        <v/>
      </c>
      <c r="AA87" s="50" t="str">
        <f t="shared" si="33"/>
        <v/>
      </c>
      <c r="AB87" s="2"/>
      <c r="AC87" s="2"/>
      <c r="AD87" s="2"/>
      <c r="AE87" s="2"/>
      <c r="AF87" s="2"/>
      <c r="AG87" s="4"/>
      <c r="AH87" s="2"/>
      <c r="AI87" s="2"/>
      <c r="AJ87" s="2"/>
      <c r="AK87" s="2"/>
      <c r="AL87" s="2"/>
      <c r="AM87" s="2"/>
      <c r="AN87" s="2"/>
      <c r="AO87" s="2"/>
    </row>
    <row r="88" spans="1:41" x14ac:dyDescent="0.2">
      <c r="A88" s="2">
        <v>86</v>
      </c>
      <c r="B88" s="3">
        <v>8603</v>
      </c>
      <c r="C88" s="19" t="str">
        <f t="shared" si="23"/>
        <v/>
      </c>
      <c r="D88" s="19" t="str">
        <f t="shared" si="24"/>
        <v/>
      </c>
      <c r="E88" s="19" t="str">
        <f t="shared" si="25"/>
        <v>8</v>
      </c>
      <c r="F88" s="19" t="str">
        <f t="shared" si="26"/>
        <v>6</v>
      </c>
      <c r="G88" s="19" t="str">
        <f t="shared" si="27"/>
        <v>0</v>
      </c>
      <c r="H88" s="19" t="str">
        <f t="shared" si="28"/>
        <v>3</v>
      </c>
      <c r="I88" s="17" t="str">
        <f t="shared" si="22"/>
        <v/>
      </c>
      <c r="J88" s="17" t="str">
        <f t="shared" si="22"/>
        <v/>
      </c>
      <c r="K88" s="17" t="str">
        <f t="shared" si="22"/>
        <v/>
      </c>
      <c r="L88" s="17" t="str">
        <f t="shared" si="21"/>
        <v/>
      </c>
      <c r="M88" s="17" t="str">
        <f t="shared" si="21"/>
        <v>+</v>
      </c>
      <c r="N88" s="17" t="str">
        <f t="shared" si="21"/>
        <v/>
      </c>
      <c r="O88" s="24" t="s">
        <v>93</v>
      </c>
      <c r="P88" s="51" t="s">
        <v>278</v>
      </c>
      <c r="Q88" s="25">
        <f t="shared" si="29"/>
        <v>4</v>
      </c>
      <c r="R88" s="26">
        <f t="shared" si="34"/>
        <v>3</v>
      </c>
      <c r="S88" s="27">
        <f t="shared" si="35"/>
        <v>0</v>
      </c>
      <c r="T88" s="25">
        <f t="shared" si="38"/>
        <v>1</v>
      </c>
      <c r="U88" s="25" t="str">
        <f t="shared" si="30"/>
        <v/>
      </c>
      <c r="V88" s="25" t="str">
        <f t="shared" si="36"/>
        <v/>
      </c>
      <c r="W88" s="25">
        <f t="shared" si="37"/>
        <v>1</v>
      </c>
      <c r="X88" s="25" t="str">
        <f t="shared" si="31"/>
        <v/>
      </c>
      <c r="Y88" s="8"/>
      <c r="Z88" s="1" t="str">
        <f t="shared" si="32"/>
        <v/>
      </c>
      <c r="AA88" s="50" t="str">
        <f t="shared" si="33"/>
        <v/>
      </c>
      <c r="AB88" s="2"/>
      <c r="AC88" s="2"/>
      <c r="AD88" s="2"/>
      <c r="AE88" s="2"/>
      <c r="AF88" s="2"/>
      <c r="AG88" s="4"/>
      <c r="AH88" s="2"/>
      <c r="AI88" s="2"/>
      <c r="AJ88" s="2"/>
      <c r="AK88" s="2"/>
      <c r="AL88" s="2"/>
      <c r="AM88" s="2"/>
      <c r="AN88" s="2"/>
      <c r="AO88" s="2"/>
    </row>
    <row r="89" spans="1:41" x14ac:dyDescent="0.2">
      <c r="A89" s="2">
        <v>87</v>
      </c>
      <c r="B89" s="3">
        <v>57218</v>
      </c>
      <c r="C89" s="19" t="str">
        <f t="shared" si="23"/>
        <v/>
      </c>
      <c r="D89" s="19" t="str">
        <f t="shared" si="24"/>
        <v>5</v>
      </c>
      <c r="E89" s="19" t="str">
        <f t="shared" si="25"/>
        <v>7</v>
      </c>
      <c r="F89" s="19" t="str">
        <f t="shared" si="26"/>
        <v>2</v>
      </c>
      <c r="G89" s="19" t="str">
        <f t="shared" si="27"/>
        <v>1</v>
      </c>
      <c r="H89" s="19" t="str">
        <f t="shared" si="28"/>
        <v>8</v>
      </c>
      <c r="I89" s="17" t="str">
        <f t="shared" si="22"/>
        <v/>
      </c>
      <c r="J89" s="17" t="str">
        <f t="shared" si="22"/>
        <v/>
      </c>
      <c r="K89" s="17" t="str">
        <f t="shared" si="22"/>
        <v/>
      </c>
      <c r="L89" s="17" t="str">
        <f t="shared" si="21"/>
        <v/>
      </c>
      <c r="M89" s="17" t="str">
        <f t="shared" si="21"/>
        <v/>
      </c>
      <c r="N89" s="17" t="str">
        <f t="shared" si="21"/>
        <v/>
      </c>
      <c r="O89" s="24" t="s">
        <v>94</v>
      </c>
      <c r="P89" s="51" t="s">
        <v>305</v>
      </c>
      <c r="Q89" s="25">
        <f t="shared" si="29"/>
        <v>5</v>
      </c>
      <c r="R89" s="26">
        <f t="shared" si="34"/>
        <v>5</v>
      </c>
      <c r="S89" s="27">
        <f t="shared" si="35"/>
        <v>1</v>
      </c>
      <c r="T89" s="25">
        <f t="shared" si="38"/>
        <v>0</v>
      </c>
      <c r="U89" s="25" t="str">
        <f t="shared" si="30"/>
        <v/>
      </c>
      <c r="V89" s="25" t="str">
        <f t="shared" si="36"/>
        <v/>
      </c>
      <c r="W89" s="25" t="str">
        <f t="shared" si="37"/>
        <v/>
      </c>
      <c r="X89" s="25">
        <f t="shared" si="31"/>
        <v>1</v>
      </c>
      <c r="Y89" s="8"/>
      <c r="Z89" s="1" t="str">
        <f t="shared" si="32"/>
        <v/>
      </c>
      <c r="AA89" s="50" t="str">
        <f t="shared" si="33"/>
        <v/>
      </c>
      <c r="AB89" s="2"/>
      <c r="AC89" s="2"/>
      <c r="AD89" s="2"/>
      <c r="AE89" s="2"/>
      <c r="AF89" s="2"/>
      <c r="AG89" s="4"/>
      <c r="AH89" s="2"/>
      <c r="AI89" s="2"/>
      <c r="AJ89" s="2"/>
      <c r="AK89" s="2"/>
      <c r="AL89" s="2"/>
      <c r="AM89" s="2"/>
      <c r="AN89" s="2"/>
      <c r="AO89" s="2"/>
    </row>
    <row r="90" spans="1:41" x14ac:dyDescent="0.2">
      <c r="A90" s="2">
        <v>88</v>
      </c>
      <c r="B90" s="3">
        <v>630020</v>
      </c>
      <c r="C90" s="19" t="str">
        <f t="shared" si="23"/>
        <v>6</v>
      </c>
      <c r="D90" s="19" t="str">
        <f t="shared" si="24"/>
        <v>3</v>
      </c>
      <c r="E90" s="19" t="str">
        <f t="shared" si="25"/>
        <v>0</v>
      </c>
      <c r="F90" s="19" t="str">
        <f t="shared" si="26"/>
        <v>0</v>
      </c>
      <c r="G90" s="19" t="str">
        <f t="shared" si="27"/>
        <v>2</v>
      </c>
      <c r="H90" s="19" t="str">
        <f t="shared" si="28"/>
        <v>0</v>
      </c>
      <c r="I90" s="17" t="str">
        <f t="shared" si="22"/>
        <v/>
      </c>
      <c r="J90" s="17" t="str">
        <f t="shared" si="22"/>
        <v/>
      </c>
      <c r="K90" s="17" t="str">
        <f t="shared" si="22"/>
        <v>+</v>
      </c>
      <c r="L90" s="17" t="str">
        <f t="shared" si="21"/>
        <v>+</v>
      </c>
      <c r="M90" s="17" t="str">
        <f t="shared" si="21"/>
        <v/>
      </c>
      <c r="N90" s="17" t="str">
        <f t="shared" si="21"/>
        <v>+</v>
      </c>
      <c r="O90" s="24" t="s">
        <v>95</v>
      </c>
      <c r="P90" s="51" t="s">
        <v>275</v>
      </c>
      <c r="Q90" s="25">
        <f t="shared" si="29"/>
        <v>6</v>
      </c>
      <c r="R90" s="26">
        <f t="shared" si="34"/>
        <v>4</v>
      </c>
      <c r="S90" s="27">
        <f t="shared" si="35"/>
        <v>0</v>
      </c>
      <c r="T90" s="25">
        <f t="shared" si="38"/>
        <v>3</v>
      </c>
      <c r="U90" s="25">
        <f t="shared" si="30"/>
        <v>2</v>
      </c>
      <c r="V90" s="25">
        <f t="shared" si="36"/>
        <v>1</v>
      </c>
      <c r="W90" s="25">
        <f t="shared" si="37"/>
        <v>1</v>
      </c>
      <c r="X90" s="25" t="str">
        <f t="shared" si="31"/>
        <v/>
      </c>
      <c r="Y90" s="8"/>
      <c r="Z90" s="1" t="str">
        <f t="shared" si="32"/>
        <v/>
      </c>
      <c r="AA90" s="50" t="str">
        <f t="shared" si="33"/>
        <v/>
      </c>
      <c r="AB90" s="2"/>
      <c r="AC90" s="2"/>
      <c r="AD90" s="2"/>
      <c r="AE90" s="2"/>
      <c r="AF90" s="2"/>
      <c r="AG90" s="4"/>
      <c r="AH90" s="2"/>
      <c r="AI90" s="2"/>
      <c r="AJ90" s="2"/>
      <c r="AK90" s="2"/>
      <c r="AL90" s="2"/>
      <c r="AM90" s="2"/>
      <c r="AN90" s="2"/>
      <c r="AO90" s="2"/>
    </row>
    <row r="91" spans="1:41" x14ac:dyDescent="0.2">
      <c r="A91" s="2">
        <v>89</v>
      </c>
      <c r="B91" s="3">
        <v>5297</v>
      </c>
      <c r="C91" s="19" t="str">
        <f t="shared" si="23"/>
        <v/>
      </c>
      <c r="D91" s="19" t="str">
        <f t="shared" si="24"/>
        <v/>
      </c>
      <c r="E91" s="19" t="str">
        <f t="shared" si="25"/>
        <v>5</v>
      </c>
      <c r="F91" s="19" t="str">
        <f t="shared" si="26"/>
        <v>2</v>
      </c>
      <c r="G91" s="19" t="str">
        <f t="shared" si="27"/>
        <v>9</v>
      </c>
      <c r="H91" s="19" t="str">
        <f t="shared" si="28"/>
        <v>7</v>
      </c>
      <c r="I91" s="17" t="str">
        <f t="shared" si="22"/>
        <v/>
      </c>
      <c r="J91" s="17" t="str">
        <f t="shared" si="22"/>
        <v/>
      </c>
      <c r="K91" s="17" t="str">
        <f t="shared" si="22"/>
        <v/>
      </c>
      <c r="L91" s="17" t="str">
        <f t="shared" si="21"/>
        <v/>
      </c>
      <c r="M91" s="17" t="str">
        <f t="shared" si="21"/>
        <v/>
      </c>
      <c r="N91" s="17" t="str">
        <f t="shared" si="21"/>
        <v/>
      </c>
      <c r="O91" s="24" t="s">
        <v>96</v>
      </c>
      <c r="P91" s="51" t="s">
        <v>286</v>
      </c>
      <c r="Q91" s="25">
        <f t="shared" si="29"/>
        <v>4</v>
      </c>
      <c r="R91" s="26">
        <f t="shared" si="34"/>
        <v>4</v>
      </c>
      <c r="S91" s="27">
        <f t="shared" si="35"/>
        <v>0</v>
      </c>
      <c r="T91" s="25">
        <f t="shared" si="38"/>
        <v>0</v>
      </c>
      <c r="U91" s="25" t="str">
        <f t="shared" si="30"/>
        <v/>
      </c>
      <c r="V91" s="25" t="str">
        <f t="shared" si="36"/>
        <v/>
      </c>
      <c r="W91" s="25" t="str">
        <f t="shared" si="37"/>
        <v/>
      </c>
      <c r="X91" s="25" t="str">
        <f t="shared" si="31"/>
        <v/>
      </c>
      <c r="Y91" s="8"/>
      <c r="Z91" s="1" t="str">
        <f t="shared" si="32"/>
        <v/>
      </c>
      <c r="AA91" s="50" t="str">
        <f t="shared" si="33"/>
        <v/>
      </c>
      <c r="AB91" s="2"/>
      <c r="AC91" s="2"/>
      <c r="AD91" s="2"/>
      <c r="AE91" s="2"/>
      <c r="AF91" s="2"/>
      <c r="AG91" s="4"/>
      <c r="AH91" s="2"/>
      <c r="AI91" s="2"/>
      <c r="AJ91" s="2"/>
      <c r="AK91" s="2"/>
      <c r="AL91" s="2"/>
      <c r="AM91" s="2"/>
      <c r="AN91" s="2"/>
      <c r="AO91" s="2"/>
    </row>
    <row r="92" spans="1:41" x14ac:dyDescent="0.2">
      <c r="A92" s="2">
        <v>90</v>
      </c>
      <c r="B92" s="3">
        <v>8629</v>
      </c>
      <c r="C92" s="19" t="str">
        <f t="shared" si="23"/>
        <v/>
      </c>
      <c r="D92" s="19" t="str">
        <f t="shared" si="24"/>
        <v/>
      </c>
      <c r="E92" s="19" t="str">
        <f t="shared" si="25"/>
        <v>8</v>
      </c>
      <c r="F92" s="19" t="str">
        <f t="shared" si="26"/>
        <v>6</v>
      </c>
      <c r="G92" s="19" t="str">
        <f t="shared" si="27"/>
        <v>2</v>
      </c>
      <c r="H92" s="19" t="str">
        <f t="shared" si="28"/>
        <v>9</v>
      </c>
      <c r="I92" s="17" t="str">
        <f t="shared" si="22"/>
        <v/>
      </c>
      <c r="J92" s="17" t="str">
        <f t="shared" si="22"/>
        <v/>
      </c>
      <c r="K92" s="17" t="str">
        <f t="shared" si="22"/>
        <v/>
      </c>
      <c r="L92" s="17" t="str">
        <f t="shared" si="21"/>
        <v/>
      </c>
      <c r="M92" s="17" t="str">
        <f t="shared" si="21"/>
        <v/>
      </c>
      <c r="N92" s="17" t="str">
        <f t="shared" si="21"/>
        <v/>
      </c>
      <c r="O92" s="24" t="s">
        <v>97</v>
      </c>
      <c r="P92" s="51" t="s">
        <v>286</v>
      </c>
      <c r="Q92" s="25">
        <f t="shared" si="29"/>
        <v>4</v>
      </c>
      <c r="R92" s="26">
        <f t="shared" si="34"/>
        <v>4</v>
      </c>
      <c r="S92" s="27">
        <f t="shared" si="35"/>
        <v>0</v>
      </c>
      <c r="T92" s="25">
        <f t="shared" si="38"/>
        <v>0</v>
      </c>
      <c r="U92" s="25" t="str">
        <f t="shared" si="30"/>
        <v/>
      </c>
      <c r="V92" s="25" t="str">
        <f t="shared" si="36"/>
        <v/>
      </c>
      <c r="W92" s="25" t="str">
        <f t="shared" si="37"/>
        <v/>
      </c>
      <c r="X92" s="25" t="str">
        <f t="shared" si="31"/>
        <v/>
      </c>
      <c r="Y92" s="8"/>
      <c r="Z92" s="1" t="str">
        <f t="shared" si="32"/>
        <v/>
      </c>
      <c r="AA92" s="50" t="str">
        <f t="shared" si="33"/>
        <v/>
      </c>
      <c r="AB92" s="2"/>
      <c r="AC92" s="2"/>
      <c r="AD92" s="2"/>
      <c r="AE92" s="2"/>
      <c r="AF92" s="2"/>
      <c r="AG92" s="4"/>
      <c r="AH92" s="2"/>
      <c r="AI92" s="2"/>
      <c r="AJ92" s="2"/>
      <c r="AK92" s="2"/>
      <c r="AL92" s="2"/>
      <c r="AM92" s="2"/>
      <c r="AN92" s="2"/>
      <c r="AO92" s="2"/>
    </row>
    <row r="93" spans="1:41" x14ac:dyDescent="0.2">
      <c r="A93" s="2">
        <v>91</v>
      </c>
      <c r="B93" s="3">
        <v>53802</v>
      </c>
      <c r="C93" s="19" t="str">
        <f t="shared" si="23"/>
        <v/>
      </c>
      <c r="D93" s="19" t="str">
        <f t="shared" si="24"/>
        <v>5</v>
      </c>
      <c r="E93" s="19" t="str">
        <f t="shared" si="25"/>
        <v>3</v>
      </c>
      <c r="F93" s="19" t="str">
        <f t="shared" si="26"/>
        <v>8</v>
      </c>
      <c r="G93" s="19" t="str">
        <f t="shared" si="27"/>
        <v>0</v>
      </c>
      <c r="H93" s="19" t="str">
        <f t="shared" si="28"/>
        <v>2</v>
      </c>
      <c r="I93" s="17" t="str">
        <f t="shared" si="22"/>
        <v/>
      </c>
      <c r="J93" s="17" t="str">
        <f t="shared" si="22"/>
        <v/>
      </c>
      <c r="K93" s="17" t="str">
        <f t="shared" si="22"/>
        <v/>
      </c>
      <c r="L93" s="17" t="str">
        <f t="shared" si="21"/>
        <v/>
      </c>
      <c r="M93" s="17" t="str">
        <f t="shared" si="21"/>
        <v>+</v>
      </c>
      <c r="N93" s="17" t="str">
        <f t="shared" si="21"/>
        <v/>
      </c>
      <c r="O93" s="24" t="s">
        <v>98</v>
      </c>
      <c r="P93" s="51" t="s">
        <v>300</v>
      </c>
      <c r="Q93" s="25">
        <f t="shared" si="29"/>
        <v>5</v>
      </c>
      <c r="R93" s="26">
        <f t="shared" si="34"/>
        <v>5</v>
      </c>
      <c r="S93" s="27">
        <f t="shared" si="35"/>
        <v>1</v>
      </c>
      <c r="T93" s="25">
        <f t="shared" si="38"/>
        <v>1</v>
      </c>
      <c r="U93" s="25" t="str">
        <f t="shared" si="30"/>
        <v/>
      </c>
      <c r="V93" s="25" t="str">
        <f t="shared" si="36"/>
        <v/>
      </c>
      <c r="W93" s="25">
        <f t="shared" si="37"/>
        <v>1</v>
      </c>
      <c r="X93" s="25" t="str">
        <f t="shared" si="31"/>
        <v/>
      </c>
      <c r="Y93" s="8"/>
      <c r="Z93" s="1" t="str">
        <f t="shared" si="32"/>
        <v/>
      </c>
      <c r="AA93" s="50" t="str">
        <f t="shared" si="33"/>
        <v/>
      </c>
      <c r="AB93" s="2"/>
      <c r="AC93" s="2"/>
      <c r="AD93" s="2"/>
      <c r="AE93" s="2"/>
      <c r="AF93" s="2"/>
      <c r="AG93" s="4"/>
      <c r="AH93" s="2"/>
      <c r="AI93" s="2"/>
      <c r="AJ93" s="2"/>
      <c r="AK93" s="2"/>
      <c r="AL93" s="2"/>
      <c r="AM93" s="2"/>
      <c r="AN93" s="2"/>
      <c r="AO93" s="2"/>
    </row>
    <row r="94" spans="1:41" x14ac:dyDescent="0.2">
      <c r="A94" s="2">
        <v>92</v>
      </c>
      <c r="B94" s="3">
        <v>6830</v>
      </c>
      <c r="C94" s="19" t="str">
        <f t="shared" si="23"/>
        <v/>
      </c>
      <c r="D94" s="19" t="str">
        <f t="shared" si="24"/>
        <v/>
      </c>
      <c r="E94" s="19" t="str">
        <f t="shared" si="25"/>
        <v>6</v>
      </c>
      <c r="F94" s="19" t="str">
        <f t="shared" si="26"/>
        <v>8</v>
      </c>
      <c r="G94" s="19" t="str">
        <f t="shared" si="27"/>
        <v>3</v>
      </c>
      <c r="H94" s="19" t="str">
        <f t="shared" si="28"/>
        <v>0</v>
      </c>
      <c r="I94" s="17" t="str">
        <f t="shared" si="22"/>
        <v/>
      </c>
      <c r="J94" s="17" t="str">
        <f t="shared" si="22"/>
        <v/>
      </c>
      <c r="K94" s="17" t="str">
        <f t="shared" si="22"/>
        <v/>
      </c>
      <c r="L94" s="17" t="str">
        <f t="shared" si="21"/>
        <v/>
      </c>
      <c r="M94" s="17" t="str">
        <f t="shared" si="21"/>
        <v/>
      </c>
      <c r="N94" s="17" t="str">
        <f t="shared" si="21"/>
        <v>+</v>
      </c>
      <c r="O94" s="24" t="s">
        <v>99</v>
      </c>
      <c r="P94" s="51" t="s">
        <v>271</v>
      </c>
      <c r="Q94" s="25">
        <f t="shared" si="29"/>
        <v>4</v>
      </c>
      <c r="R94" s="26">
        <f t="shared" si="34"/>
        <v>3</v>
      </c>
      <c r="S94" s="27">
        <f t="shared" si="35"/>
        <v>0</v>
      </c>
      <c r="T94" s="25">
        <f t="shared" si="38"/>
        <v>1</v>
      </c>
      <c r="U94" s="25" t="str">
        <f t="shared" si="30"/>
        <v/>
      </c>
      <c r="V94" s="25">
        <f t="shared" si="36"/>
        <v>1</v>
      </c>
      <c r="W94" s="25" t="str">
        <f t="shared" si="37"/>
        <v/>
      </c>
      <c r="X94" s="25" t="str">
        <f t="shared" si="31"/>
        <v/>
      </c>
      <c r="Y94" s="8"/>
      <c r="Z94" s="1" t="str">
        <f t="shared" si="32"/>
        <v/>
      </c>
      <c r="AA94" s="50" t="str">
        <f t="shared" si="33"/>
        <v/>
      </c>
      <c r="AB94" s="2"/>
      <c r="AC94" s="2"/>
      <c r="AD94" s="2"/>
      <c r="AE94" s="2"/>
      <c r="AF94" s="2"/>
      <c r="AG94" s="4"/>
      <c r="AH94" s="2"/>
      <c r="AI94" s="2"/>
      <c r="AJ94" s="2"/>
      <c r="AK94" s="2"/>
      <c r="AL94" s="2"/>
      <c r="AM94" s="2"/>
      <c r="AN94" s="2"/>
      <c r="AO94" s="2"/>
    </row>
    <row r="95" spans="1:41" x14ac:dyDescent="0.2">
      <c r="A95" s="2">
        <v>93</v>
      </c>
      <c r="B95" s="3">
        <v>763900</v>
      </c>
      <c r="C95" s="19" t="str">
        <f t="shared" si="23"/>
        <v>7</v>
      </c>
      <c r="D95" s="19" t="str">
        <f t="shared" si="24"/>
        <v>6</v>
      </c>
      <c r="E95" s="19" t="str">
        <f t="shared" si="25"/>
        <v>3</v>
      </c>
      <c r="F95" s="19" t="str">
        <f t="shared" si="26"/>
        <v>9</v>
      </c>
      <c r="G95" s="19" t="str">
        <f t="shared" si="27"/>
        <v>0</v>
      </c>
      <c r="H95" s="19" t="str">
        <f t="shared" si="28"/>
        <v>0</v>
      </c>
      <c r="I95" s="17" t="str">
        <f t="shared" si="22"/>
        <v/>
      </c>
      <c r="J95" s="17" t="str">
        <f t="shared" si="22"/>
        <v/>
      </c>
      <c r="K95" s="17" t="str">
        <f t="shared" si="22"/>
        <v/>
      </c>
      <c r="L95" s="17" t="str">
        <f t="shared" si="21"/>
        <v/>
      </c>
      <c r="M95" s="17" t="str">
        <f t="shared" si="21"/>
        <v>+</v>
      </c>
      <c r="N95" s="17" t="str">
        <f t="shared" si="21"/>
        <v>+</v>
      </c>
      <c r="O95" s="24" t="s">
        <v>100</v>
      </c>
      <c r="P95" s="51" t="s">
        <v>288</v>
      </c>
      <c r="Q95" s="25">
        <f t="shared" si="29"/>
        <v>6</v>
      </c>
      <c r="R95" s="26">
        <f t="shared" si="34"/>
        <v>5</v>
      </c>
      <c r="S95" s="27">
        <f t="shared" si="35"/>
        <v>1</v>
      </c>
      <c r="T95" s="25">
        <f t="shared" si="38"/>
        <v>2</v>
      </c>
      <c r="U95" s="25">
        <f t="shared" si="30"/>
        <v>2</v>
      </c>
      <c r="V95" s="25">
        <f t="shared" si="36"/>
        <v>1</v>
      </c>
      <c r="W95" s="25">
        <f t="shared" si="37"/>
        <v>1</v>
      </c>
      <c r="X95" s="25" t="str">
        <f t="shared" si="31"/>
        <v/>
      </c>
      <c r="Y95" s="8"/>
      <c r="Z95" s="1" t="str">
        <f t="shared" si="32"/>
        <v/>
      </c>
      <c r="AA95" s="50" t="str">
        <f t="shared" si="33"/>
        <v/>
      </c>
      <c r="AB95" s="2"/>
      <c r="AC95" s="2"/>
      <c r="AD95" s="2"/>
      <c r="AE95" s="2"/>
      <c r="AF95" s="2"/>
      <c r="AG95" s="4"/>
      <c r="AH95" s="2"/>
      <c r="AI95" s="2"/>
      <c r="AJ95" s="2"/>
      <c r="AK95" s="2"/>
      <c r="AL95" s="2"/>
      <c r="AM95" s="2"/>
      <c r="AN95" s="2"/>
      <c r="AO95" s="2"/>
    </row>
    <row r="96" spans="1:41" x14ac:dyDescent="0.2">
      <c r="A96" s="2">
        <v>94</v>
      </c>
      <c r="B96" s="3">
        <v>4030</v>
      </c>
      <c r="C96" s="19" t="str">
        <f t="shared" si="23"/>
        <v/>
      </c>
      <c r="D96" s="19" t="str">
        <f t="shared" si="24"/>
        <v/>
      </c>
      <c r="E96" s="19" t="str">
        <f t="shared" si="25"/>
        <v>4</v>
      </c>
      <c r="F96" s="19" t="str">
        <f t="shared" si="26"/>
        <v>0</v>
      </c>
      <c r="G96" s="19" t="str">
        <f t="shared" si="27"/>
        <v>3</v>
      </c>
      <c r="H96" s="19" t="str">
        <f t="shared" si="28"/>
        <v>0</v>
      </c>
      <c r="I96" s="17" t="str">
        <f t="shared" si="22"/>
        <v/>
      </c>
      <c r="J96" s="17" t="str">
        <f t="shared" si="22"/>
        <v/>
      </c>
      <c r="K96" s="17" t="str">
        <f t="shared" si="22"/>
        <v/>
      </c>
      <c r="L96" s="17" t="str">
        <f t="shared" si="21"/>
        <v>+</v>
      </c>
      <c r="M96" s="17" t="str">
        <f t="shared" si="21"/>
        <v/>
      </c>
      <c r="N96" s="17" t="str">
        <f t="shared" si="21"/>
        <v>+</v>
      </c>
      <c r="O96" s="24" t="s">
        <v>101</v>
      </c>
      <c r="P96" s="51" t="s">
        <v>294</v>
      </c>
      <c r="Q96" s="25">
        <f t="shared" si="29"/>
        <v>4</v>
      </c>
      <c r="R96" s="26">
        <f t="shared" si="34"/>
        <v>2</v>
      </c>
      <c r="S96" s="27">
        <f t="shared" si="35"/>
        <v>0</v>
      </c>
      <c r="T96" s="25">
        <f t="shared" si="38"/>
        <v>2</v>
      </c>
      <c r="U96" s="25" t="str">
        <f t="shared" si="30"/>
        <v/>
      </c>
      <c r="V96" s="25">
        <f t="shared" si="36"/>
        <v>1</v>
      </c>
      <c r="W96" s="25">
        <f t="shared" si="37"/>
        <v>1</v>
      </c>
      <c r="X96" s="25" t="str">
        <f t="shared" si="31"/>
        <v/>
      </c>
      <c r="Y96" s="8"/>
      <c r="Z96" s="1" t="str">
        <f t="shared" si="32"/>
        <v/>
      </c>
      <c r="AA96" s="50" t="str">
        <f t="shared" si="33"/>
        <v/>
      </c>
      <c r="AB96" s="2"/>
      <c r="AC96" s="2"/>
      <c r="AD96" s="2"/>
      <c r="AE96" s="2"/>
      <c r="AF96" s="2"/>
      <c r="AG96" s="4"/>
      <c r="AH96" s="2"/>
      <c r="AI96" s="2"/>
      <c r="AJ96" s="2"/>
      <c r="AK96" s="2"/>
      <c r="AL96" s="2"/>
      <c r="AM96" s="2"/>
      <c r="AN96" s="2"/>
      <c r="AO96" s="2"/>
    </row>
    <row r="97" spans="1:41" x14ac:dyDescent="0.2">
      <c r="A97" s="2">
        <v>95</v>
      </c>
      <c r="B97" s="3">
        <v>3820</v>
      </c>
      <c r="C97" s="19" t="str">
        <f t="shared" si="23"/>
        <v/>
      </c>
      <c r="D97" s="19" t="str">
        <f t="shared" si="24"/>
        <v/>
      </c>
      <c r="E97" s="19" t="str">
        <f t="shared" si="25"/>
        <v>3</v>
      </c>
      <c r="F97" s="19" t="str">
        <f t="shared" si="26"/>
        <v>8</v>
      </c>
      <c r="G97" s="19" t="str">
        <f t="shared" si="27"/>
        <v>2</v>
      </c>
      <c r="H97" s="19" t="str">
        <f t="shared" si="28"/>
        <v>0</v>
      </c>
      <c r="I97" s="17" t="str">
        <f t="shared" si="22"/>
        <v/>
      </c>
      <c r="J97" s="17" t="str">
        <f t="shared" si="22"/>
        <v/>
      </c>
      <c r="K97" s="17" t="str">
        <f t="shared" si="22"/>
        <v/>
      </c>
      <c r="L97" s="17" t="str">
        <f t="shared" si="21"/>
        <v/>
      </c>
      <c r="M97" s="17" t="str">
        <f t="shared" si="21"/>
        <v/>
      </c>
      <c r="N97" s="17" t="str">
        <f t="shared" si="21"/>
        <v>+</v>
      </c>
      <c r="O97" s="24" t="s">
        <v>102</v>
      </c>
      <c r="P97" s="51" t="s">
        <v>271</v>
      </c>
      <c r="Q97" s="25">
        <f t="shared" si="29"/>
        <v>4</v>
      </c>
      <c r="R97" s="26">
        <f t="shared" si="34"/>
        <v>3</v>
      </c>
      <c r="S97" s="27">
        <f t="shared" si="35"/>
        <v>0</v>
      </c>
      <c r="T97" s="25">
        <f t="shared" si="38"/>
        <v>1</v>
      </c>
      <c r="U97" s="25" t="str">
        <f t="shared" si="30"/>
        <v/>
      </c>
      <c r="V97" s="25">
        <f t="shared" si="36"/>
        <v>1</v>
      </c>
      <c r="W97" s="25" t="str">
        <f t="shared" si="37"/>
        <v/>
      </c>
      <c r="X97" s="25" t="str">
        <f t="shared" si="31"/>
        <v/>
      </c>
      <c r="Y97" s="8"/>
      <c r="Z97" s="1" t="str">
        <f t="shared" si="32"/>
        <v/>
      </c>
      <c r="AA97" s="50" t="str">
        <f t="shared" si="33"/>
        <v/>
      </c>
      <c r="AB97" s="2"/>
      <c r="AC97" s="2"/>
      <c r="AD97" s="2"/>
      <c r="AE97" s="2"/>
      <c r="AF97" s="2"/>
      <c r="AG97" s="4"/>
      <c r="AH97" s="2"/>
      <c r="AI97" s="2"/>
      <c r="AJ97" s="2"/>
      <c r="AK97" s="2"/>
      <c r="AL97" s="2"/>
      <c r="AM97" s="2"/>
      <c r="AN97" s="2"/>
      <c r="AO97" s="2"/>
    </row>
    <row r="98" spans="1:41" x14ac:dyDescent="0.2">
      <c r="A98" s="2">
        <v>96</v>
      </c>
      <c r="B98" s="3">
        <v>790502</v>
      </c>
      <c r="C98" s="19" t="str">
        <f t="shared" si="23"/>
        <v>7</v>
      </c>
      <c r="D98" s="19" t="str">
        <f t="shared" si="24"/>
        <v>9</v>
      </c>
      <c r="E98" s="19" t="str">
        <f t="shared" si="25"/>
        <v>0</v>
      </c>
      <c r="F98" s="19" t="str">
        <f t="shared" si="26"/>
        <v>5</v>
      </c>
      <c r="G98" s="19" t="str">
        <f t="shared" si="27"/>
        <v>0</v>
      </c>
      <c r="H98" s="19" t="str">
        <f t="shared" si="28"/>
        <v>2</v>
      </c>
      <c r="I98" s="17" t="str">
        <f t="shared" si="22"/>
        <v/>
      </c>
      <c r="J98" s="17" t="str">
        <f t="shared" si="22"/>
        <v/>
      </c>
      <c r="K98" s="17" t="str">
        <f t="shared" si="22"/>
        <v>+</v>
      </c>
      <c r="L98" s="17" t="str">
        <f t="shared" si="21"/>
        <v/>
      </c>
      <c r="M98" s="17" t="str">
        <f t="shared" si="21"/>
        <v>+</v>
      </c>
      <c r="N98" s="17" t="str">
        <f t="shared" si="21"/>
        <v/>
      </c>
      <c r="O98" s="24" t="s">
        <v>103</v>
      </c>
      <c r="P98" s="51" t="s">
        <v>296</v>
      </c>
      <c r="Q98" s="25">
        <f t="shared" si="29"/>
        <v>6</v>
      </c>
      <c r="R98" s="26">
        <f t="shared" si="34"/>
        <v>5</v>
      </c>
      <c r="S98" s="27">
        <f t="shared" si="35"/>
        <v>1</v>
      </c>
      <c r="T98" s="25">
        <f t="shared" si="38"/>
        <v>2</v>
      </c>
      <c r="U98" s="25" t="str">
        <f t="shared" si="30"/>
        <v/>
      </c>
      <c r="V98" s="25">
        <f t="shared" si="36"/>
        <v>1</v>
      </c>
      <c r="W98" s="25">
        <f t="shared" si="37"/>
        <v>1</v>
      </c>
      <c r="X98" s="25" t="str">
        <f t="shared" si="31"/>
        <v/>
      </c>
      <c r="Y98" s="8"/>
      <c r="Z98" s="1" t="str">
        <f t="shared" si="32"/>
        <v/>
      </c>
      <c r="AA98" s="50" t="str">
        <f t="shared" si="33"/>
        <v/>
      </c>
      <c r="AB98" s="2"/>
      <c r="AC98" s="2"/>
      <c r="AD98" s="2"/>
      <c r="AE98" s="2"/>
      <c r="AF98" s="2"/>
      <c r="AG98" s="4"/>
      <c r="AH98" s="2"/>
      <c r="AI98" s="2"/>
      <c r="AJ98" s="2"/>
      <c r="AK98" s="2"/>
      <c r="AL98" s="2"/>
      <c r="AM98" s="2"/>
      <c r="AN98" s="2"/>
      <c r="AO98" s="2"/>
    </row>
    <row r="99" spans="1:41" x14ac:dyDescent="0.2">
      <c r="A99" s="2">
        <v>97</v>
      </c>
      <c r="B99" s="3">
        <v>70290</v>
      </c>
      <c r="C99" s="19" t="str">
        <f t="shared" si="23"/>
        <v/>
      </c>
      <c r="D99" s="19" t="str">
        <f t="shared" si="24"/>
        <v>7</v>
      </c>
      <c r="E99" s="19" t="str">
        <f t="shared" si="25"/>
        <v>0</v>
      </c>
      <c r="F99" s="19" t="str">
        <f t="shared" si="26"/>
        <v>2</v>
      </c>
      <c r="G99" s="19" t="str">
        <f t="shared" si="27"/>
        <v>9</v>
      </c>
      <c r="H99" s="19" t="str">
        <f t="shared" si="28"/>
        <v>0</v>
      </c>
      <c r="I99" s="17" t="str">
        <f t="shared" si="22"/>
        <v/>
      </c>
      <c r="J99" s="17" t="str">
        <f t="shared" si="22"/>
        <v/>
      </c>
      <c r="K99" s="17" t="str">
        <f t="shared" si="22"/>
        <v>+</v>
      </c>
      <c r="L99" s="17" t="str">
        <f t="shared" si="21"/>
        <v/>
      </c>
      <c r="M99" s="17" t="str">
        <f t="shared" si="21"/>
        <v/>
      </c>
      <c r="N99" s="17" t="str">
        <f t="shared" si="21"/>
        <v>+</v>
      </c>
      <c r="O99" s="24" t="s">
        <v>104</v>
      </c>
      <c r="P99" s="51" t="s">
        <v>284</v>
      </c>
      <c r="Q99" s="25">
        <f t="shared" si="29"/>
        <v>5</v>
      </c>
      <c r="R99" s="26">
        <f t="shared" si="34"/>
        <v>4</v>
      </c>
      <c r="S99" s="27">
        <f t="shared" si="35"/>
        <v>0</v>
      </c>
      <c r="T99" s="25">
        <f t="shared" si="38"/>
        <v>2</v>
      </c>
      <c r="U99" s="25" t="str">
        <f t="shared" si="30"/>
        <v/>
      </c>
      <c r="V99" s="25">
        <f t="shared" si="36"/>
        <v>1</v>
      </c>
      <c r="W99" s="25" t="str">
        <f t="shared" si="37"/>
        <v/>
      </c>
      <c r="X99" s="25" t="str">
        <f t="shared" si="31"/>
        <v/>
      </c>
      <c r="Y99" s="8"/>
      <c r="Z99" s="1" t="str">
        <f t="shared" ref="Z99:Z122" si="39">IF(SUM(AB99:AK99)&gt;0,1,"")</f>
        <v/>
      </c>
      <c r="AA99" s="50" t="str">
        <f t="shared" ref="AA99:AA122" si="40">IF(SUM(AE99:AK99)&gt;0,1,"")</f>
        <v/>
      </c>
      <c r="AB99" s="2"/>
      <c r="AC99" s="2"/>
      <c r="AD99" s="2"/>
      <c r="AE99" s="2"/>
      <c r="AF99" s="2"/>
      <c r="AG99" s="4"/>
      <c r="AH99" s="2"/>
      <c r="AI99" s="2"/>
      <c r="AJ99" s="2"/>
      <c r="AK99" s="2"/>
      <c r="AL99" s="2"/>
      <c r="AM99" s="2"/>
      <c r="AN99" s="2"/>
      <c r="AO99" s="2"/>
    </row>
    <row r="100" spans="1:41" x14ac:dyDescent="0.2">
      <c r="A100" s="2">
        <v>98</v>
      </c>
      <c r="B100" s="3">
        <v>280064</v>
      </c>
      <c r="C100" s="19" t="str">
        <f t="shared" si="23"/>
        <v>2</v>
      </c>
      <c r="D100" s="19" t="str">
        <f t="shared" si="24"/>
        <v>8</v>
      </c>
      <c r="E100" s="19" t="str">
        <f t="shared" si="25"/>
        <v>0</v>
      </c>
      <c r="F100" s="19" t="str">
        <f t="shared" si="26"/>
        <v>0</v>
      </c>
      <c r="G100" s="19" t="str">
        <f t="shared" si="27"/>
        <v>6</v>
      </c>
      <c r="H100" s="19" t="str">
        <f t="shared" si="28"/>
        <v>4</v>
      </c>
      <c r="I100" s="17" t="str">
        <f t="shared" si="22"/>
        <v/>
      </c>
      <c r="J100" s="17" t="str">
        <f t="shared" si="22"/>
        <v/>
      </c>
      <c r="K100" s="17" t="str">
        <f t="shared" si="22"/>
        <v>+</v>
      </c>
      <c r="L100" s="17" t="str">
        <f t="shared" si="21"/>
        <v>+</v>
      </c>
      <c r="M100" s="17" t="str">
        <f t="shared" si="21"/>
        <v/>
      </c>
      <c r="N100" s="17" t="str">
        <f t="shared" si="21"/>
        <v/>
      </c>
      <c r="O100" s="24" t="s">
        <v>105</v>
      </c>
      <c r="P100" s="51" t="s">
        <v>297</v>
      </c>
      <c r="Q100" s="25">
        <f t="shared" si="29"/>
        <v>6</v>
      </c>
      <c r="R100" s="26">
        <f t="shared" si="34"/>
        <v>5</v>
      </c>
      <c r="S100" s="27">
        <f t="shared" si="35"/>
        <v>1</v>
      </c>
      <c r="T100" s="25">
        <f t="shared" si="38"/>
        <v>2</v>
      </c>
      <c r="U100" s="25">
        <f t="shared" si="30"/>
        <v>2</v>
      </c>
      <c r="V100" s="25">
        <f t="shared" si="36"/>
        <v>1</v>
      </c>
      <c r="W100" s="25">
        <f t="shared" si="37"/>
        <v>1</v>
      </c>
      <c r="X100" s="25" t="str">
        <f t="shared" si="31"/>
        <v/>
      </c>
      <c r="Y100" s="8"/>
      <c r="Z100" s="1" t="str">
        <f t="shared" si="39"/>
        <v/>
      </c>
      <c r="AA100" s="50" t="str">
        <f t="shared" si="40"/>
        <v/>
      </c>
      <c r="AB100" s="2"/>
      <c r="AC100" s="2"/>
      <c r="AD100" s="2"/>
      <c r="AE100" s="2"/>
      <c r="AF100" s="2"/>
      <c r="AG100" s="4"/>
      <c r="AH100" s="2"/>
      <c r="AI100" s="2"/>
      <c r="AJ100" s="2"/>
      <c r="AK100" s="2"/>
      <c r="AL100" s="2"/>
      <c r="AM100" s="2"/>
      <c r="AN100" s="2"/>
      <c r="AO100" s="2"/>
    </row>
    <row r="101" spans="1:41" x14ac:dyDescent="0.2">
      <c r="A101" s="2">
        <v>99</v>
      </c>
      <c r="B101" s="3">
        <v>8050</v>
      </c>
      <c r="C101" s="19" t="str">
        <f t="shared" si="23"/>
        <v/>
      </c>
      <c r="D101" s="19" t="str">
        <f t="shared" si="24"/>
        <v/>
      </c>
      <c r="E101" s="19" t="str">
        <f t="shared" si="25"/>
        <v>8</v>
      </c>
      <c r="F101" s="19" t="str">
        <f t="shared" si="26"/>
        <v>0</v>
      </c>
      <c r="G101" s="19" t="str">
        <f t="shared" si="27"/>
        <v>5</v>
      </c>
      <c r="H101" s="19" t="str">
        <f t="shared" si="28"/>
        <v>0</v>
      </c>
      <c r="I101" s="17" t="str">
        <f t="shared" si="22"/>
        <v/>
      </c>
      <c r="J101" s="17" t="str">
        <f t="shared" si="22"/>
        <v/>
      </c>
      <c r="K101" s="17" t="str">
        <f t="shared" si="22"/>
        <v/>
      </c>
      <c r="L101" s="17" t="str">
        <f t="shared" si="21"/>
        <v>+</v>
      </c>
      <c r="M101" s="17" t="str">
        <f t="shared" si="21"/>
        <v/>
      </c>
      <c r="N101" s="17" t="str">
        <f t="shared" si="21"/>
        <v>+</v>
      </c>
      <c r="O101" s="24" t="s">
        <v>106</v>
      </c>
      <c r="P101" s="51" t="s">
        <v>294</v>
      </c>
      <c r="Q101" s="25">
        <f t="shared" si="29"/>
        <v>4</v>
      </c>
      <c r="R101" s="26">
        <f t="shared" si="34"/>
        <v>2</v>
      </c>
      <c r="S101" s="27">
        <f t="shared" si="35"/>
        <v>0</v>
      </c>
      <c r="T101" s="25">
        <f t="shared" si="38"/>
        <v>2</v>
      </c>
      <c r="U101" s="25" t="str">
        <f t="shared" si="30"/>
        <v/>
      </c>
      <c r="V101" s="25">
        <f t="shared" si="36"/>
        <v>1</v>
      </c>
      <c r="W101" s="25">
        <f t="shared" si="37"/>
        <v>1</v>
      </c>
      <c r="X101" s="25" t="str">
        <f t="shared" si="31"/>
        <v/>
      </c>
      <c r="Y101" s="8"/>
      <c r="Z101" s="1" t="str">
        <f t="shared" si="39"/>
        <v/>
      </c>
      <c r="AA101" s="50" t="str">
        <f t="shared" si="40"/>
        <v/>
      </c>
      <c r="AB101" s="2"/>
      <c r="AC101" s="2"/>
      <c r="AD101" s="2"/>
      <c r="AE101" s="2"/>
      <c r="AF101" s="2"/>
      <c r="AG101" s="4"/>
      <c r="AH101" s="2"/>
      <c r="AI101" s="2"/>
      <c r="AJ101" s="2"/>
      <c r="AK101" s="2"/>
      <c r="AL101" s="2"/>
      <c r="AM101" s="2"/>
      <c r="AN101" s="2"/>
      <c r="AO101" s="2"/>
    </row>
    <row r="102" spans="1:41" x14ac:dyDescent="0.2">
      <c r="A102" s="2">
        <v>100</v>
      </c>
      <c r="B102" s="3">
        <v>90407</v>
      </c>
      <c r="C102" s="19" t="str">
        <f t="shared" si="23"/>
        <v/>
      </c>
      <c r="D102" s="19" t="str">
        <f t="shared" si="24"/>
        <v>9</v>
      </c>
      <c r="E102" s="19" t="str">
        <f t="shared" si="25"/>
        <v>0</v>
      </c>
      <c r="F102" s="19" t="str">
        <f t="shared" si="26"/>
        <v>4</v>
      </c>
      <c r="G102" s="19" t="str">
        <f t="shared" si="27"/>
        <v>0</v>
      </c>
      <c r="H102" s="19" t="str">
        <f t="shared" si="28"/>
        <v>7</v>
      </c>
      <c r="I102" s="17" t="str">
        <f t="shared" si="22"/>
        <v/>
      </c>
      <c r="J102" s="17" t="str">
        <f t="shared" si="22"/>
        <v/>
      </c>
      <c r="K102" s="17" t="str">
        <f t="shared" si="22"/>
        <v>+</v>
      </c>
      <c r="L102" s="17" t="str">
        <f t="shared" si="21"/>
        <v/>
      </c>
      <c r="M102" s="17" t="str">
        <f t="shared" si="21"/>
        <v>+</v>
      </c>
      <c r="N102" s="17" t="str">
        <f t="shared" si="21"/>
        <v/>
      </c>
      <c r="O102" s="24" t="s">
        <v>107</v>
      </c>
      <c r="P102" s="51" t="s">
        <v>274</v>
      </c>
      <c r="Q102" s="25">
        <f t="shared" si="29"/>
        <v>5</v>
      </c>
      <c r="R102" s="26">
        <f t="shared" si="34"/>
        <v>4</v>
      </c>
      <c r="S102" s="27">
        <f t="shared" si="35"/>
        <v>0</v>
      </c>
      <c r="T102" s="25">
        <f t="shared" si="38"/>
        <v>2</v>
      </c>
      <c r="U102" s="25" t="str">
        <f t="shared" si="30"/>
        <v/>
      </c>
      <c r="V102" s="25">
        <f t="shared" si="36"/>
        <v>1</v>
      </c>
      <c r="W102" s="25">
        <f t="shared" si="37"/>
        <v>1</v>
      </c>
      <c r="X102" s="25" t="str">
        <f t="shared" si="31"/>
        <v/>
      </c>
      <c r="Y102" s="8"/>
      <c r="Z102" s="1" t="str">
        <f t="shared" si="39"/>
        <v/>
      </c>
      <c r="AA102" s="50" t="str">
        <f t="shared" si="40"/>
        <v/>
      </c>
      <c r="AB102" s="2"/>
      <c r="AC102" s="2"/>
      <c r="AD102" s="2"/>
      <c r="AE102" s="2"/>
      <c r="AF102" s="2"/>
      <c r="AG102" s="4"/>
      <c r="AH102" s="2"/>
      <c r="AI102" s="2"/>
      <c r="AJ102" s="2"/>
      <c r="AK102" s="2"/>
      <c r="AL102" s="2"/>
      <c r="AM102" s="2"/>
      <c r="AN102" s="2"/>
      <c r="AO102" s="2"/>
    </row>
    <row r="103" spans="1:41" x14ac:dyDescent="0.2">
      <c r="A103" s="2">
        <v>101</v>
      </c>
      <c r="B103" s="3">
        <v>4069</v>
      </c>
      <c r="C103" s="19" t="str">
        <f t="shared" si="23"/>
        <v/>
      </c>
      <c r="D103" s="19" t="str">
        <f t="shared" si="24"/>
        <v/>
      </c>
      <c r="E103" s="19" t="str">
        <f t="shared" si="25"/>
        <v>4</v>
      </c>
      <c r="F103" s="19" t="str">
        <f t="shared" si="26"/>
        <v>0</v>
      </c>
      <c r="G103" s="19" t="str">
        <f t="shared" si="27"/>
        <v>6</v>
      </c>
      <c r="H103" s="19" t="str">
        <f t="shared" si="28"/>
        <v>9</v>
      </c>
      <c r="I103" s="17" t="str">
        <f t="shared" si="22"/>
        <v/>
      </c>
      <c r="J103" s="17" t="str">
        <f t="shared" si="22"/>
        <v/>
      </c>
      <c r="K103" s="17" t="str">
        <f t="shared" si="22"/>
        <v/>
      </c>
      <c r="L103" s="17" t="str">
        <f t="shared" si="21"/>
        <v>+</v>
      </c>
      <c r="M103" s="17" t="str">
        <f t="shared" si="21"/>
        <v/>
      </c>
      <c r="N103" s="17" t="str">
        <f t="shared" si="21"/>
        <v/>
      </c>
      <c r="O103" s="24" t="s">
        <v>108</v>
      </c>
      <c r="P103" s="51" t="s">
        <v>280</v>
      </c>
      <c r="Q103" s="25">
        <f t="shared" si="29"/>
        <v>4</v>
      </c>
      <c r="R103" s="26">
        <f t="shared" si="34"/>
        <v>3</v>
      </c>
      <c r="S103" s="27">
        <f t="shared" si="35"/>
        <v>0</v>
      </c>
      <c r="T103" s="25">
        <f t="shared" si="38"/>
        <v>1</v>
      </c>
      <c r="U103" s="25" t="str">
        <f t="shared" si="30"/>
        <v/>
      </c>
      <c r="V103" s="25" t="str">
        <f t="shared" si="36"/>
        <v/>
      </c>
      <c r="W103" s="25">
        <f t="shared" si="37"/>
        <v>1</v>
      </c>
      <c r="X103" s="25" t="str">
        <f t="shared" si="31"/>
        <v/>
      </c>
      <c r="Y103" s="8"/>
      <c r="Z103" s="1" t="str">
        <f t="shared" si="39"/>
        <v/>
      </c>
      <c r="AA103" s="50" t="str">
        <f t="shared" si="40"/>
        <v/>
      </c>
      <c r="AB103" s="2"/>
      <c r="AC103" s="2"/>
      <c r="AD103" s="2"/>
      <c r="AE103" s="2"/>
      <c r="AF103" s="2"/>
      <c r="AG103" s="4"/>
      <c r="AH103" s="2"/>
      <c r="AI103" s="2"/>
      <c r="AJ103" s="2"/>
      <c r="AK103" s="2"/>
      <c r="AL103" s="2"/>
      <c r="AM103" s="2"/>
      <c r="AN103" s="2"/>
      <c r="AO103" s="2"/>
    </row>
    <row r="104" spans="1:41" x14ac:dyDescent="0.2">
      <c r="A104" s="2">
        <v>102</v>
      </c>
      <c r="B104" s="3">
        <v>603840</v>
      </c>
      <c r="C104" s="19" t="str">
        <f t="shared" si="23"/>
        <v>6</v>
      </c>
      <c r="D104" s="19" t="str">
        <f t="shared" si="24"/>
        <v>0</v>
      </c>
      <c r="E104" s="19" t="str">
        <f t="shared" si="25"/>
        <v>3</v>
      </c>
      <c r="F104" s="19" t="str">
        <f t="shared" si="26"/>
        <v>8</v>
      </c>
      <c r="G104" s="19" t="str">
        <f t="shared" si="27"/>
        <v>4</v>
      </c>
      <c r="H104" s="19" t="str">
        <f t="shared" si="28"/>
        <v>0</v>
      </c>
      <c r="I104" s="17" t="str">
        <f t="shared" si="22"/>
        <v/>
      </c>
      <c r="J104" s="17" t="str">
        <f t="shared" si="22"/>
        <v>+</v>
      </c>
      <c r="K104" s="17" t="str">
        <f t="shared" si="22"/>
        <v/>
      </c>
      <c r="L104" s="17" t="str">
        <f t="shared" si="21"/>
        <v/>
      </c>
      <c r="M104" s="17" t="str">
        <f t="shared" si="21"/>
        <v/>
      </c>
      <c r="N104" s="17" t="str">
        <f t="shared" si="21"/>
        <v>+</v>
      </c>
      <c r="O104" s="24" t="s">
        <v>109</v>
      </c>
      <c r="P104" s="51" t="s">
        <v>295</v>
      </c>
      <c r="Q104" s="25">
        <f t="shared" si="29"/>
        <v>6</v>
      </c>
      <c r="R104" s="26">
        <f t="shared" si="34"/>
        <v>5</v>
      </c>
      <c r="S104" s="27">
        <f t="shared" si="35"/>
        <v>1</v>
      </c>
      <c r="T104" s="25">
        <f t="shared" si="38"/>
        <v>2</v>
      </c>
      <c r="U104" s="25" t="str">
        <f t="shared" si="30"/>
        <v/>
      </c>
      <c r="V104" s="25">
        <f t="shared" si="36"/>
        <v>1</v>
      </c>
      <c r="W104" s="25">
        <f t="shared" si="37"/>
        <v>1</v>
      </c>
      <c r="X104" s="25" t="str">
        <f t="shared" si="31"/>
        <v/>
      </c>
      <c r="Y104" s="8"/>
      <c r="Z104" s="1" t="str">
        <f t="shared" si="39"/>
        <v/>
      </c>
      <c r="AA104" s="50" t="str">
        <f t="shared" si="40"/>
        <v/>
      </c>
      <c r="AB104" s="2"/>
      <c r="AC104" s="2"/>
      <c r="AD104" s="2"/>
      <c r="AE104" s="2"/>
      <c r="AF104" s="2"/>
      <c r="AG104" s="4"/>
      <c r="AH104" s="2"/>
      <c r="AI104" s="2"/>
      <c r="AJ104" s="2"/>
      <c r="AK104" s="2"/>
      <c r="AL104" s="2"/>
      <c r="AM104" s="2"/>
      <c r="AN104" s="2"/>
      <c r="AO104" s="2"/>
    </row>
    <row r="105" spans="1:41" x14ac:dyDescent="0.2">
      <c r="A105" s="2">
        <v>103</v>
      </c>
      <c r="B105" s="3">
        <v>72030</v>
      </c>
      <c r="C105" s="19" t="str">
        <f t="shared" si="23"/>
        <v/>
      </c>
      <c r="D105" s="19" t="str">
        <f t="shared" si="24"/>
        <v>7</v>
      </c>
      <c r="E105" s="19" t="str">
        <f t="shared" si="25"/>
        <v>2</v>
      </c>
      <c r="F105" s="19" t="str">
        <f t="shared" si="26"/>
        <v>0</v>
      </c>
      <c r="G105" s="19" t="str">
        <f t="shared" si="27"/>
        <v>3</v>
      </c>
      <c r="H105" s="19" t="str">
        <f t="shared" si="28"/>
        <v>0</v>
      </c>
      <c r="I105" s="17" t="str">
        <f t="shared" si="22"/>
        <v/>
      </c>
      <c r="J105" s="17" t="str">
        <f t="shared" si="22"/>
        <v/>
      </c>
      <c r="K105" s="17" t="str">
        <f t="shared" si="22"/>
        <v/>
      </c>
      <c r="L105" s="17" t="str">
        <f t="shared" si="21"/>
        <v>+</v>
      </c>
      <c r="M105" s="17" t="str">
        <f t="shared" si="21"/>
        <v/>
      </c>
      <c r="N105" s="17" t="str">
        <f t="shared" si="21"/>
        <v>+</v>
      </c>
      <c r="O105" s="24" t="s">
        <v>110</v>
      </c>
      <c r="P105" s="51" t="s">
        <v>287</v>
      </c>
      <c r="Q105" s="25">
        <f t="shared" si="29"/>
        <v>5</v>
      </c>
      <c r="R105" s="26">
        <f t="shared" si="34"/>
        <v>4</v>
      </c>
      <c r="S105" s="27">
        <f t="shared" si="35"/>
        <v>0</v>
      </c>
      <c r="T105" s="25">
        <f t="shared" si="38"/>
        <v>2</v>
      </c>
      <c r="U105" s="25" t="str">
        <f t="shared" si="30"/>
        <v/>
      </c>
      <c r="V105" s="25">
        <f t="shared" si="36"/>
        <v>1</v>
      </c>
      <c r="W105" s="25">
        <f t="shared" si="37"/>
        <v>1</v>
      </c>
      <c r="X105" s="25" t="str">
        <f t="shared" si="31"/>
        <v/>
      </c>
      <c r="Y105" s="8"/>
      <c r="Z105" s="1" t="str">
        <f t="shared" si="39"/>
        <v/>
      </c>
      <c r="AA105" s="50" t="str">
        <f t="shared" si="40"/>
        <v/>
      </c>
      <c r="AB105" s="2"/>
      <c r="AC105" s="2"/>
      <c r="AD105" s="2"/>
      <c r="AE105" s="2"/>
      <c r="AF105" s="2"/>
      <c r="AG105" s="4"/>
      <c r="AH105" s="2"/>
      <c r="AI105" s="2"/>
      <c r="AJ105" s="2"/>
      <c r="AK105" s="2"/>
      <c r="AL105" s="2"/>
      <c r="AM105" s="2"/>
      <c r="AN105" s="2"/>
      <c r="AO105" s="2"/>
    </row>
    <row r="106" spans="1:41" x14ac:dyDescent="0.2">
      <c r="A106" s="2">
        <v>104</v>
      </c>
      <c r="B106" s="3">
        <v>7965</v>
      </c>
      <c r="C106" s="19" t="str">
        <f t="shared" si="23"/>
        <v/>
      </c>
      <c r="D106" s="19" t="str">
        <f t="shared" si="24"/>
        <v/>
      </c>
      <c r="E106" s="19" t="str">
        <f t="shared" si="25"/>
        <v>7</v>
      </c>
      <c r="F106" s="19" t="str">
        <f t="shared" si="26"/>
        <v>9</v>
      </c>
      <c r="G106" s="19" t="str">
        <f t="shared" si="27"/>
        <v>6</v>
      </c>
      <c r="H106" s="19" t="str">
        <f t="shared" si="28"/>
        <v>5</v>
      </c>
      <c r="I106" s="17" t="str">
        <f t="shared" si="22"/>
        <v/>
      </c>
      <c r="J106" s="17" t="str">
        <f t="shared" si="22"/>
        <v/>
      </c>
      <c r="K106" s="17" t="str">
        <f t="shared" si="22"/>
        <v/>
      </c>
      <c r="L106" s="17" t="str">
        <f t="shared" si="21"/>
        <v/>
      </c>
      <c r="M106" s="17" t="str">
        <f t="shared" si="21"/>
        <v/>
      </c>
      <c r="N106" s="17" t="str">
        <f t="shared" si="21"/>
        <v/>
      </c>
      <c r="O106" s="24" t="s">
        <v>111</v>
      </c>
      <c r="P106" s="51" t="s">
        <v>286</v>
      </c>
      <c r="Q106" s="25">
        <f t="shared" si="29"/>
        <v>4</v>
      </c>
      <c r="R106" s="26">
        <f t="shared" si="34"/>
        <v>4</v>
      </c>
      <c r="S106" s="27">
        <f t="shared" si="35"/>
        <v>0</v>
      </c>
      <c r="T106" s="25">
        <f t="shared" si="38"/>
        <v>0</v>
      </c>
      <c r="U106" s="25" t="str">
        <f t="shared" si="30"/>
        <v/>
      </c>
      <c r="V106" s="25" t="str">
        <f t="shared" si="36"/>
        <v/>
      </c>
      <c r="W106" s="25" t="str">
        <f t="shared" si="37"/>
        <v/>
      </c>
      <c r="X106" s="25" t="str">
        <f t="shared" si="31"/>
        <v/>
      </c>
      <c r="Y106" s="8"/>
      <c r="Z106" s="1" t="str">
        <f t="shared" si="39"/>
        <v/>
      </c>
      <c r="AA106" s="50" t="str">
        <f t="shared" si="40"/>
        <v/>
      </c>
      <c r="AB106" s="2"/>
      <c r="AC106" s="2"/>
      <c r="AD106" s="2"/>
      <c r="AE106" s="2"/>
      <c r="AF106" s="2"/>
      <c r="AG106" s="4"/>
      <c r="AH106" s="2"/>
      <c r="AI106" s="2"/>
      <c r="AJ106" s="2"/>
      <c r="AK106" s="2"/>
      <c r="AL106" s="2"/>
      <c r="AM106" s="2"/>
      <c r="AN106" s="2"/>
      <c r="AO106" s="2"/>
    </row>
    <row r="107" spans="1:41" x14ac:dyDescent="0.2">
      <c r="A107" s="2">
        <v>105</v>
      </c>
      <c r="B107" s="3">
        <v>608052</v>
      </c>
      <c r="C107" s="19" t="str">
        <f t="shared" si="23"/>
        <v>6</v>
      </c>
      <c r="D107" s="19" t="str">
        <f t="shared" si="24"/>
        <v>0</v>
      </c>
      <c r="E107" s="19" t="str">
        <f t="shared" si="25"/>
        <v>8</v>
      </c>
      <c r="F107" s="19" t="str">
        <f t="shared" si="26"/>
        <v>0</v>
      </c>
      <c r="G107" s="19" t="str">
        <f t="shared" si="27"/>
        <v>5</v>
      </c>
      <c r="H107" s="19" t="str">
        <f t="shared" si="28"/>
        <v>2</v>
      </c>
      <c r="I107" s="17" t="str">
        <f t="shared" si="22"/>
        <v/>
      </c>
      <c r="J107" s="17" t="str">
        <f t="shared" si="22"/>
        <v>+</v>
      </c>
      <c r="K107" s="17" t="str">
        <f t="shared" si="22"/>
        <v/>
      </c>
      <c r="L107" s="17" t="str">
        <f t="shared" si="21"/>
        <v>+</v>
      </c>
      <c r="M107" s="17" t="str">
        <f t="shared" si="21"/>
        <v/>
      </c>
      <c r="N107" s="17" t="str">
        <f t="shared" si="21"/>
        <v/>
      </c>
      <c r="O107" s="24" t="s">
        <v>112</v>
      </c>
      <c r="P107" s="51" t="s">
        <v>289</v>
      </c>
      <c r="Q107" s="25">
        <f t="shared" si="29"/>
        <v>6</v>
      </c>
      <c r="R107" s="26">
        <f t="shared" si="34"/>
        <v>5</v>
      </c>
      <c r="S107" s="27">
        <f t="shared" si="35"/>
        <v>1</v>
      </c>
      <c r="T107" s="25">
        <f t="shared" si="38"/>
        <v>2</v>
      </c>
      <c r="U107" s="25" t="str">
        <f t="shared" si="30"/>
        <v/>
      </c>
      <c r="V107" s="25" t="str">
        <f t="shared" si="36"/>
        <v/>
      </c>
      <c r="W107" s="25">
        <f t="shared" si="37"/>
        <v>1</v>
      </c>
      <c r="X107" s="25" t="str">
        <f t="shared" si="31"/>
        <v/>
      </c>
      <c r="Y107" s="8"/>
      <c r="Z107" s="1" t="str">
        <f t="shared" si="39"/>
        <v/>
      </c>
      <c r="AA107" s="50" t="str">
        <f t="shared" si="40"/>
        <v/>
      </c>
      <c r="AB107" s="2"/>
      <c r="AC107" s="2"/>
      <c r="AD107" s="2"/>
      <c r="AE107" s="2"/>
      <c r="AF107" s="2"/>
      <c r="AG107" s="4"/>
      <c r="AH107" s="2"/>
      <c r="AI107" s="2"/>
      <c r="AJ107" s="2"/>
      <c r="AK107" s="2"/>
      <c r="AL107" s="2"/>
      <c r="AM107" s="2"/>
      <c r="AN107" s="2"/>
      <c r="AO107" s="2"/>
    </row>
    <row r="108" spans="1:41" x14ac:dyDescent="0.2">
      <c r="A108" s="2">
        <v>106</v>
      </c>
      <c r="B108" s="3">
        <v>205089</v>
      </c>
      <c r="C108" s="19" t="str">
        <f t="shared" si="23"/>
        <v>2</v>
      </c>
      <c r="D108" s="19" t="str">
        <f t="shared" si="24"/>
        <v>0</v>
      </c>
      <c r="E108" s="19" t="str">
        <f t="shared" si="25"/>
        <v>5</v>
      </c>
      <c r="F108" s="19" t="str">
        <f t="shared" si="26"/>
        <v>0</v>
      </c>
      <c r="G108" s="19" t="str">
        <f t="shared" si="27"/>
        <v>8</v>
      </c>
      <c r="H108" s="19" t="str">
        <f t="shared" si="28"/>
        <v>9</v>
      </c>
      <c r="I108" s="17" t="str">
        <f t="shared" si="22"/>
        <v/>
      </c>
      <c r="J108" s="17" t="str">
        <f t="shared" si="22"/>
        <v>+</v>
      </c>
      <c r="K108" s="17" t="str">
        <f t="shared" si="22"/>
        <v/>
      </c>
      <c r="L108" s="17" t="str">
        <f t="shared" si="21"/>
        <v>+</v>
      </c>
      <c r="M108" s="17" t="str">
        <f t="shared" si="21"/>
        <v/>
      </c>
      <c r="N108" s="17" t="str">
        <f t="shared" si="21"/>
        <v/>
      </c>
      <c r="O108" s="24" t="s">
        <v>113</v>
      </c>
      <c r="P108" s="51" t="s">
        <v>289</v>
      </c>
      <c r="Q108" s="25">
        <f t="shared" si="29"/>
        <v>6</v>
      </c>
      <c r="R108" s="26">
        <f t="shared" si="34"/>
        <v>5</v>
      </c>
      <c r="S108" s="27">
        <f t="shared" si="35"/>
        <v>1</v>
      </c>
      <c r="T108" s="25">
        <f t="shared" si="38"/>
        <v>2</v>
      </c>
      <c r="U108" s="25" t="str">
        <f t="shared" si="30"/>
        <v/>
      </c>
      <c r="V108" s="25" t="str">
        <f t="shared" si="36"/>
        <v/>
      </c>
      <c r="W108" s="25">
        <f t="shared" si="37"/>
        <v>1</v>
      </c>
      <c r="X108" s="25" t="str">
        <f t="shared" si="31"/>
        <v/>
      </c>
      <c r="Y108" s="8"/>
      <c r="Z108" s="1" t="str">
        <f t="shared" si="39"/>
        <v/>
      </c>
      <c r="AA108" s="50" t="str">
        <f t="shared" si="40"/>
        <v/>
      </c>
      <c r="AB108" s="2"/>
      <c r="AC108" s="2"/>
      <c r="AD108" s="2"/>
      <c r="AE108" s="2"/>
      <c r="AF108" s="2"/>
      <c r="AG108" s="4"/>
      <c r="AH108" s="2"/>
      <c r="AI108" s="2"/>
      <c r="AJ108" s="2"/>
      <c r="AK108" s="2"/>
      <c r="AL108" s="2"/>
      <c r="AM108" s="2"/>
      <c r="AN108" s="2"/>
      <c r="AO108" s="2"/>
    </row>
    <row r="109" spans="1:41" x14ac:dyDescent="0.2">
      <c r="A109" s="2">
        <v>107</v>
      </c>
      <c r="B109" s="3">
        <v>903</v>
      </c>
      <c r="C109" s="19" t="str">
        <f t="shared" si="23"/>
        <v/>
      </c>
      <c r="D109" s="19" t="str">
        <f t="shared" si="24"/>
        <v/>
      </c>
      <c r="E109" s="19" t="str">
        <f t="shared" si="25"/>
        <v/>
      </c>
      <c r="F109" s="19" t="str">
        <f t="shared" si="26"/>
        <v>9</v>
      </c>
      <c r="G109" s="19" t="str">
        <f t="shared" si="27"/>
        <v>0</v>
      </c>
      <c r="H109" s="19" t="str">
        <f t="shared" si="28"/>
        <v>3</v>
      </c>
      <c r="I109" s="17" t="str">
        <f t="shared" si="22"/>
        <v/>
      </c>
      <c r="J109" s="17" t="str">
        <f t="shared" si="22"/>
        <v/>
      </c>
      <c r="K109" s="17" t="str">
        <f t="shared" si="22"/>
        <v/>
      </c>
      <c r="L109" s="17" t="str">
        <f t="shared" si="21"/>
        <v/>
      </c>
      <c r="M109" s="17" t="str">
        <f t="shared" si="21"/>
        <v>+</v>
      </c>
      <c r="N109" s="17" t="str">
        <f t="shared" si="21"/>
        <v/>
      </c>
      <c r="O109" s="24" t="s">
        <v>114</v>
      </c>
      <c r="P109" s="51" t="s">
        <v>292</v>
      </c>
      <c r="Q109" s="25">
        <f t="shared" si="29"/>
        <v>3</v>
      </c>
      <c r="R109" s="26">
        <f t="shared" si="34"/>
        <v>2</v>
      </c>
      <c r="S109" s="27">
        <f t="shared" si="35"/>
        <v>0</v>
      </c>
      <c r="T109" s="25">
        <f t="shared" si="38"/>
        <v>1</v>
      </c>
      <c r="U109" s="25" t="str">
        <f t="shared" si="30"/>
        <v/>
      </c>
      <c r="V109" s="25" t="str">
        <f t="shared" si="36"/>
        <v/>
      </c>
      <c r="W109" s="25">
        <f t="shared" si="37"/>
        <v>1</v>
      </c>
      <c r="X109" s="25" t="str">
        <f t="shared" si="31"/>
        <v/>
      </c>
      <c r="Y109" s="8"/>
      <c r="Z109" s="1" t="str">
        <f t="shared" si="39"/>
        <v/>
      </c>
      <c r="AA109" s="50" t="str">
        <f t="shared" si="40"/>
        <v/>
      </c>
      <c r="AB109" s="2"/>
      <c r="AC109" s="2"/>
      <c r="AD109" s="2"/>
      <c r="AE109" s="2"/>
      <c r="AF109" s="2"/>
      <c r="AG109" s="4"/>
      <c r="AH109" s="2"/>
      <c r="AI109" s="2"/>
      <c r="AJ109" s="2"/>
      <c r="AK109" s="2"/>
      <c r="AL109" s="2"/>
      <c r="AM109" s="2"/>
      <c r="AN109" s="2"/>
      <c r="AO109" s="2"/>
    </row>
    <row r="110" spans="1:41" x14ac:dyDescent="0.2">
      <c r="A110" s="2">
        <v>108</v>
      </c>
      <c r="B110" s="3">
        <v>3007</v>
      </c>
      <c r="C110" s="19" t="str">
        <f t="shared" si="23"/>
        <v/>
      </c>
      <c r="D110" s="19" t="str">
        <f t="shared" si="24"/>
        <v/>
      </c>
      <c r="E110" s="19" t="str">
        <f t="shared" si="25"/>
        <v>3</v>
      </c>
      <c r="F110" s="19" t="str">
        <f t="shared" si="26"/>
        <v>0</v>
      </c>
      <c r="G110" s="19" t="str">
        <f t="shared" si="27"/>
        <v>0</v>
      </c>
      <c r="H110" s="19" t="str">
        <f t="shared" si="28"/>
        <v>7</v>
      </c>
      <c r="I110" s="17" t="str">
        <f t="shared" si="22"/>
        <v/>
      </c>
      <c r="J110" s="17" t="str">
        <f t="shared" si="22"/>
        <v/>
      </c>
      <c r="K110" s="17" t="str">
        <f t="shared" si="22"/>
        <v/>
      </c>
      <c r="L110" s="17" t="str">
        <f t="shared" si="21"/>
        <v>+</v>
      </c>
      <c r="M110" s="17" t="str">
        <f t="shared" si="21"/>
        <v>+</v>
      </c>
      <c r="N110" s="17" t="str">
        <f t="shared" si="21"/>
        <v/>
      </c>
      <c r="O110" s="24" t="s">
        <v>115</v>
      </c>
      <c r="P110" s="51" t="s">
        <v>291</v>
      </c>
      <c r="Q110" s="25">
        <f t="shared" si="29"/>
        <v>4</v>
      </c>
      <c r="R110" s="26">
        <f t="shared" si="34"/>
        <v>2</v>
      </c>
      <c r="S110" s="27">
        <f t="shared" si="35"/>
        <v>0</v>
      </c>
      <c r="T110" s="25">
        <f t="shared" si="38"/>
        <v>2</v>
      </c>
      <c r="U110" s="25">
        <f t="shared" si="30"/>
        <v>2</v>
      </c>
      <c r="V110" s="25" t="str">
        <f t="shared" si="36"/>
        <v/>
      </c>
      <c r="W110" s="25">
        <f t="shared" si="37"/>
        <v>1</v>
      </c>
      <c r="X110" s="25" t="str">
        <f t="shared" si="31"/>
        <v/>
      </c>
      <c r="Y110" s="8"/>
      <c r="Z110" s="1" t="str">
        <f t="shared" si="39"/>
        <v/>
      </c>
      <c r="AA110" s="50" t="str">
        <f t="shared" si="40"/>
        <v/>
      </c>
      <c r="AB110" s="2"/>
      <c r="AC110" s="2"/>
      <c r="AD110" s="2"/>
      <c r="AE110" s="2"/>
      <c r="AF110" s="2"/>
      <c r="AG110" s="4"/>
      <c r="AH110" s="2"/>
      <c r="AI110" s="2"/>
      <c r="AJ110" s="2"/>
      <c r="AK110" s="2"/>
      <c r="AL110" s="2"/>
      <c r="AM110" s="2"/>
      <c r="AN110" s="2"/>
      <c r="AO110" s="2"/>
    </row>
    <row r="111" spans="1:41" x14ac:dyDescent="0.2">
      <c r="A111" s="2">
        <v>109</v>
      </c>
      <c r="B111" s="3">
        <v>28005</v>
      </c>
      <c r="C111" s="19" t="str">
        <f t="shared" si="23"/>
        <v/>
      </c>
      <c r="D111" s="19" t="str">
        <f t="shared" si="24"/>
        <v>2</v>
      </c>
      <c r="E111" s="19" t="str">
        <f t="shared" si="25"/>
        <v>8</v>
      </c>
      <c r="F111" s="19" t="str">
        <f t="shared" si="26"/>
        <v>0</v>
      </c>
      <c r="G111" s="19" t="str">
        <f t="shared" si="27"/>
        <v>0</v>
      </c>
      <c r="H111" s="19" t="str">
        <f t="shared" si="28"/>
        <v>5</v>
      </c>
      <c r="I111" s="17" t="str">
        <f t="shared" si="22"/>
        <v/>
      </c>
      <c r="J111" s="17" t="str">
        <f t="shared" si="22"/>
        <v/>
      </c>
      <c r="K111" s="17" t="str">
        <f t="shared" si="22"/>
        <v/>
      </c>
      <c r="L111" s="17" t="str">
        <f t="shared" si="21"/>
        <v>+</v>
      </c>
      <c r="M111" s="17" t="str">
        <f t="shared" si="21"/>
        <v>+</v>
      </c>
      <c r="N111" s="17" t="str">
        <f t="shared" si="21"/>
        <v/>
      </c>
      <c r="O111" s="24" t="s">
        <v>116</v>
      </c>
      <c r="P111" s="51" t="s">
        <v>282</v>
      </c>
      <c r="Q111" s="25">
        <f t="shared" si="29"/>
        <v>5</v>
      </c>
      <c r="R111" s="26">
        <f t="shared" si="34"/>
        <v>4</v>
      </c>
      <c r="S111" s="27">
        <f t="shared" si="35"/>
        <v>0</v>
      </c>
      <c r="T111" s="25">
        <f t="shared" si="38"/>
        <v>2</v>
      </c>
      <c r="U111" s="25">
        <f t="shared" si="30"/>
        <v>2</v>
      </c>
      <c r="V111" s="25" t="str">
        <f t="shared" si="36"/>
        <v/>
      </c>
      <c r="W111" s="25">
        <f t="shared" si="37"/>
        <v>1</v>
      </c>
      <c r="X111" s="25" t="str">
        <f t="shared" si="31"/>
        <v/>
      </c>
      <c r="Y111" s="8"/>
      <c r="Z111" s="1" t="str">
        <f t="shared" si="39"/>
        <v/>
      </c>
      <c r="AA111" s="50" t="str">
        <f t="shared" si="40"/>
        <v/>
      </c>
      <c r="AB111" s="2"/>
      <c r="AC111" s="2"/>
      <c r="AD111" s="2"/>
      <c r="AE111" s="2"/>
      <c r="AF111" s="2"/>
      <c r="AG111" s="4"/>
      <c r="AH111" s="2"/>
      <c r="AI111" s="2"/>
      <c r="AJ111" s="2"/>
      <c r="AK111" s="2"/>
      <c r="AL111" s="2"/>
      <c r="AM111" s="2"/>
      <c r="AN111" s="2"/>
      <c r="AO111" s="2"/>
    </row>
    <row r="112" spans="1:41" x14ac:dyDescent="0.2">
      <c r="A112" s="2">
        <v>110</v>
      </c>
      <c r="B112" s="3">
        <v>400907</v>
      </c>
      <c r="C112" s="19" t="str">
        <f t="shared" si="23"/>
        <v>4</v>
      </c>
      <c r="D112" s="19" t="str">
        <f t="shared" si="24"/>
        <v>0</v>
      </c>
      <c r="E112" s="19" t="str">
        <f t="shared" si="25"/>
        <v>0</v>
      </c>
      <c r="F112" s="19" t="str">
        <f t="shared" si="26"/>
        <v>9</v>
      </c>
      <c r="G112" s="19" t="str">
        <f t="shared" si="27"/>
        <v>0</v>
      </c>
      <c r="H112" s="19" t="str">
        <f t="shared" si="28"/>
        <v>7</v>
      </c>
      <c r="I112" s="17" t="str">
        <f t="shared" si="22"/>
        <v/>
      </c>
      <c r="J112" s="17" t="str">
        <f t="shared" si="22"/>
        <v>+</v>
      </c>
      <c r="K112" s="17" t="str">
        <f t="shared" si="22"/>
        <v>+</v>
      </c>
      <c r="L112" s="17" t="str">
        <f t="shared" si="21"/>
        <v/>
      </c>
      <c r="M112" s="17" t="str">
        <f t="shared" si="21"/>
        <v>+</v>
      </c>
      <c r="N112" s="17" t="str">
        <f t="shared" si="21"/>
        <v/>
      </c>
      <c r="O112" s="24" t="s">
        <v>117</v>
      </c>
      <c r="P112" s="51" t="s">
        <v>276</v>
      </c>
      <c r="Q112" s="25">
        <f t="shared" si="29"/>
        <v>6</v>
      </c>
      <c r="R112" s="26">
        <f t="shared" si="34"/>
        <v>4</v>
      </c>
      <c r="S112" s="27">
        <f t="shared" si="35"/>
        <v>0</v>
      </c>
      <c r="T112" s="25">
        <f t="shared" si="38"/>
        <v>3</v>
      </c>
      <c r="U112" s="25">
        <f t="shared" si="30"/>
        <v>2</v>
      </c>
      <c r="V112" s="25">
        <f t="shared" si="36"/>
        <v>1</v>
      </c>
      <c r="W112" s="25">
        <f t="shared" si="37"/>
        <v>1</v>
      </c>
      <c r="X112" s="25" t="str">
        <f t="shared" si="31"/>
        <v/>
      </c>
      <c r="Y112" s="8"/>
      <c r="Z112" s="1" t="str">
        <f t="shared" si="39"/>
        <v/>
      </c>
      <c r="AA112" s="50" t="str">
        <f t="shared" si="40"/>
        <v/>
      </c>
      <c r="AB112" s="2"/>
      <c r="AC112" s="2"/>
      <c r="AD112" s="2"/>
      <c r="AE112" s="2"/>
      <c r="AF112" s="2"/>
      <c r="AG112" s="4"/>
      <c r="AH112" s="2"/>
      <c r="AI112" s="2"/>
      <c r="AJ112" s="2"/>
      <c r="AK112" s="2"/>
      <c r="AL112" s="2"/>
      <c r="AM112" s="2"/>
      <c r="AN112" s="2"/>
      <c r="AO112" s="2"/>
    </row>
    <row r="113" spans="1:41" x14ac:dyDescent="0.2">
      <c r="A113" s="2">
        <v>111</v>
      </c>
      <c r="B113" s="3">
        <v>64089</v>
      </c>
      <c r="C113" s="19" t="str">
        <f t="shared" si="23"/>
        <v/>
      </c>
      <c r="D113" s="19" t="str">
        <f t="shared" si="24"/>
        <v>6</v>
      </c>
      <c r="E113" s="19" t="str">
        <f t="shared" si="25"/>
        <v>4</v>
      </c>
      <c r="F113" s="19" t="str">
        <f t="shared" si="26"/>
        <v>0</v>
      </c>
      <c r="G113" s="19" t="str">
        <f t="shared" si="27"/>
        <v>8</v>
      </c>
      <c r="H113" s="19" t="str">
        <f t="shared" si="28"/>
        <v>9</v>
      </c>
      <c r="I113" s="17" t="str">
        <f t="shared" si="22"/>
        <v/>
      </c>
      <c r="J113" s="17" t="str">
        <f t="shared" si="22"/>
        <v/>
      </c>
      <c r="K113" s="17" t="str">
        <f t="shared" si="22"/>
        <v/>
      </c>
      <c r="L113" s="17" t="str">
        <f t="shared" si="21"/>
        <v>+</v>
      </c>
      <c r="M113" s="17" t="str">
        <f t="shared" si="21"/>
        <v/>
      </c>
      <c r="N113" s="17" t="str">
        <f t="shared" si="21"/>
        <v/>
      </c>
      <c r="O113" s="24" t="s">
        <v>118</v>
      </c>
      <c r="P113" s="51" t="s">
        <v>279</v>
      </c>
      <c r="Q113" s="25">
        <f t="shared" si="29"/>
        <v>5</v>
      </c>
      <c r="R113" s="26">
        <f t="shared" si="34"/>
        <v>5</v>
      </c>
      <c r="S113" s="27">
        <f t="shared" si="35"/>
        <v>1</v>
      </c>
      <c r="T113" s="25">
        <f t="shared" si="38"/>
        <v>1</v>
      </c>
      <c r="U113" s="25" t="str">
        <f t="shared" si="30"/>
        <v/>
      </c>
      <c r="V113" s="25" t="str">
        <f t="shared" si="36"/>
        <v/>
      </c>
      <c r="W113" s="25">
        <f t="shared" si="37"/>
        <v>1</v>
      </c>
      <c r="X113" s="25" t="str">
        <f t="shared" si="31"/>
        <v/>
      </c>
      <c r="Y113" s="8"/>
      <c r="Z113" s="1" t="str">
        <f t="shared" si="39"/>
        <v/>
      </c>
      <c r="AA113" s="50" t="str">
        <f t="shared" si="40"/>
        <v/>
      </c>
      <c r="AB113" s="2"/>
      <c r="AC113" s="2"/>
      <c r="AD113" s="2"/>
      <c r="AE113" s="2"/>
      <c r="AF113" s="2"/>
      <c r="AG113" s="4"/>
      <c r="AH113" s="2"/>
      <c r="AI113" s="2"/>
      <c r="AJ113" s="2"/>
      <c r="AK113" s="2"/>
      <c r="AL113" s="2"/>
      <c r="AM113" s="2"/>
      <c r="AN113" s="2"/>
      <c r="AO113" s="2"/>
    </row>
    <row r="114" spans="1:41" x14ac:dyDescent="0.2">
      <c r="A114" s="2">
        <v>112</v>
      </c>
      <c r="B114" s="3">
        <v>200815</v>
      </c>
      <c r="C114" s="19" t="str">
        <f t="shared" si="23"/>
        <v>2</v>
      </c>
      <c r="D114" s="19" t="str">
        <f t="shared" si="24"/>
        <v>0</v>
      </c>
      <c r="E114" s="19" t="str">
        <f t="shared" si="25"/>
        <v>0</v>
      </c>
      <c r="F114" s="19" t="str">
        <f t="shared" si="26"/>
        <v>8</v>
      </c>
      <c r="G114" s="19" t="str">
        <f t="shared" si="27"/>
        <v>1</v>
      </c>
      <c r="H114" s="19" t="str">
        <f t="shared" si="28"/>
        <v>5</v>
      </c>
      <c r="I114" s="17" t="str">
        <f t="shared" si="22"/>
        <v/>
      </c>
      <c r="J114" s="17" t="str">
        <f t="shared" si="22"/>
        <v>+</v>
      </c>
      <c r="K114" s="17" t="str">
        <f t="shared" si="22"/>
        <v>+</v>
      </c>
      <c r="L114" s="17" t="str">
        <f t="shared" si="21"/>
        <v/>
      </c>
      <c r="M114" s="17" t="str">
        <f t="shared" si="21"/>
        <v/>
      </c>
      <c r="N114" s="17" t="str">
        <f t="shared" si="21"/>
        <v/>
      </c>
      <c r="O114" s="24" t="s">
        <v>119</v>
      </c>
      <c r="P114" s="51" t="s">
        <v>309</v>
      </c>
      <c r="Q114" s="25">
        <f t="shared" si="29"/>
        <v>6</v>
      </c>
      <c r="R114" s="26">
        <f t="shared" si="34"/>
        <v>4</v>
      </c>
      <c r="S114" s="27">
        <f t="shared" si="35"/>
        <v>0</v>
      </c>
      <c r="T114" s="25">
        <f t="shared" si="38"/>
        <v>2</v>
      </c>
      <c r="U114" s="25">
        <f t="shared" si="30"/>
        <v>2</v>
      </c>
      <c r="V114" s="25">
        <f t="shared" si="36"/>
        <v>1</v>
      </c>
      <c r="W114" s="25">
        <f t="shared" si="37"/>
        <v>1</v>
      </c>
      <c r="X114" s="25">
        <f t="shared" si="31"/>
        <v>1</v>
      </c>
      <c r="Y114" s="8"/>
      <c r="Z114" s="1" t="str">
        <f t="shared" si="39"/>
        <v/>
      </c>
      <c r="AA114" s="50" t="str">
        <f t="shared" si="40"/>
        <v/>
      </c>
      <c r="AB114" s="2"/>
      <c r="AC114" s="2"/>
      <c r="AD114" s="2"/>
      <c r="AE114" s="2"/>
      <c r="AF114" s="2"/>
      <c r="AG114" s="4"/>
      <c r="AH114" s="2"/>
      <c r="AI114" s="2"/>
      <c r="AJ114" s="2"/>
      <c r="AK114" s="2"/>
      <c r="AL114" s="2"/>
      <c r="AM114" s="2"/>
      <c r="AN114" s="2"/>
      <c r="AO114" s="2"/>
    </row>
    <row r="115" spans="1:41" x14ac:dyDescent="0.2">
      <c r="A115" s="2">
        <v>113</v>
      </c>
      <c r="B115" s="3">
        <v>820</v>
      </c>
      <c r="C115" s="19" t="str">
        <f t="shared" si="23"/>
        <v/>
      </c>
      <c r="D115" s="19" t="str">
        <f t="shared" si="24"/>
        <v/>
      </c>
      <c r="E115" s="19" t="str">
        <f t="shared" si="25"/>
        <v/>
      </c>
      <c r="F115" s="19" t="str">
        <f t="shared" si="26"/>
        <v>8</v>
      </c>
      <c r="G115" s="19" t="str">
        <f t="shared" si="27"/>
        <v>2</v>
      </c>
      <c r="H115" s="19" t="str">
        <f t="shared" si="28"/>
        <v>0</v>
      </c>
      <c r="I115" s="17" t="str">
        <f t="shared" si="22"/>
        <v/>
      </c>
      <c r="J115" s="17" t="str">
        <f t="shared" si="22"/>
        <v/>
      </c>
      <c r="K115" s="17" t="str">
        <f t="shared" si="22"/>
        <v/>
      </c>
      <c r="L115" s="17" t="str">
        <f t="shared" si="21"/>
        <v/>
      </c>
      <c r="M115" s="17" t="str">
        <f t="shared" si="21"/>
        <v/>
      </c>
      <c r="N115" s="17" t="str">
        <f t="shared" si="21"/>
        <v>+</v>
      </c>
      <c r="O115" s="24" t="s">
        <v>120</v>
      </c>
      <c r="P115" s="51" t="s">
        <v>306</v>
      </c>
      <c r="Q115" s="25">
        <f t="shared" si="29"/>
        <v>3</v>
      </c>
      <c r="R115" s="26">
        <f t="shared" si="34"/>
        <v>2</v>
      </c>
      <c r="S115" s="27">
        <f t="shared" si="35"/>
        <v>0</v>
      </c>
      <c r="T115" s="25">
        <f t="shared" si="38"/>
        <v>1</v>
      </c>
      <c r="U115" s="25" t="str">
        <f t="shared" si="30"/>
        <v/>
      </c>
      <c r="V115" s="25">
        <f t="shared" si="36"/>
        <v>1</v>
      </c>
      <c r="W115" s="25" t="str">
        <f t="shared" si="37"/>
        <v/>
      </c>
      <c r="X115" s="25" t="str">
        <f t="shared" si="31"/>
        <v/>
      </c>
      <c r="Y115" s="8"/>
      <c r="Z115" s="1" t="str">
        <f t="shared" si="39"/>
        <v/>
      </c>
      <c r="AA115" s="50" t="str">
        <f t="shared" si="40"/>
        <v/>
      </c>
      <c r="AB115" s="2"/>
      <c r="AC115" s="2"/>
      <c r="AD115" s="2"/>
      <c r="AE115" s="2"/>
      <c r="AF115" s="2"/>
      <c r="AG115" s="4"/>
      <c r="AH115" s="2"/>
      <c r="AI115" s="2"/>
      <c r="AJ115" s="2"/>
      <c r="AK115" s="2"/>
      <c r="AL115" s="2"/>
      <c r="AM115" s="2"/>
      <c r="AN115" s="2"/>
      <c r="AO115" s="2"/>
    </row>
    <row r="116" spans="1:41" x14ac:dyDescent="0.2">
      <c r="A116" s="2">
        <v>114</v>
      </c>
      <c r="B116" s="3">
        <v>30045</v>
      </c>
      <c r="C116" s="19" t="str">
        <f t="shared" si="23"/>
        <v/>
      </c>
      <c r="D116" s="19" t="str">
        <f t="shared" si="24"/>
        <v>3</v>
      </c>
      <c r="E116" s="19" t="str">
        <f t="shared" si="25"/>
        <v>0</v>
      </c>
      <c r="F116" s="19" t="str">
        <f t="shared" si="26"/>
        <v>0</v>
      </c>
      <c r="G116" s="19" t="str">
        <f t="shared" si="27"/>
        <v>4</v>
      </c>
      <c r="H116" s="19" t="str">
        <f t="shared" si="28"/>
        <v>5</v>
      </c>
      <c r="I116" s="17" t="str">
        <f t="shared" si="22"/>
        <v/>
      </c>
      <c r="J116" s="17" t="str">
        <f t="shared" si="22"/>
        <v/>
      </c>
      <c r="K116" s="17" t="str">
        <f t="shared" si="22"/>
        <v>+</v>
      </c>
      <c r="L116" s="17" t="str">
        <f t="shared" si="21"/>
        <v>+</v>
      </c>
      <c r="M116" s="17" t="str">
        <f t="shared" si="21"/>
        <v/>
      </c>
      <c r="N116" s="17" t="str">
        <f t="shared" si="21"/>
        <v/>
      </c>
      <c r="O116" s="24" t="s">
        <v>121</v>
      </c>
      <c r="P116" s="51" t="s">
        <v>302</v>
      </c>
      <c r="Q116" s="25">
        <f t="shared" si="29"/>
        <v>5</v>
      </c>
      <c r="R116" s="26">
        <f t="shared" si="34"/>
        <v>4</v>
      </c>
      <c r="S116" s="27">
        <f t="shared" si="35"/>
        <v>0</v>
      </c>
      <c r="T116" s="25">
        <f t="shared" si="38"/>
        <v>2</v>
      </c>
      <c r="U116" s="25">
        <f t="shared" si="30"/>
        <v>2</v>
      </c>
      <c r="V116" s="25">
        <f t="shared" si="36"/>
        <v>1</v>
      </c>
      <c r="W116" s="25">
        <f t="shared" si="37"/>
        <v>1</v>
      </c>
      <c r="X116" s="25" t="str">
        <f t="shared" si="31"/>
        <v/>
      </c>
      <c r="Y116" s="8"/>
      <c r="Z116" s="1" t="str">
        <f t="shared" si="39"/>
        <v/>
      </c>
      <c r="AA116" s="50" t="str">
        <f t="shared" si="40"/>
        <v/>
      </c>
      <c r="AB116" s="2"/>
      <c r="AC116" s="2"/>
      <c r="AD116" s="2"/>
      <c r="AE116" s="2"/>
      <c r="AF116" s="2"/>
      <c r="AG116" s="4"/>
      <c r="AH116" s="2"/>
      <c r="AI116" s="2"/>
      <c r="AJ116" s="2"/>
      <c r="AK116" s="2"/>
      <c r="AL116" s="2"/>
      <c r="AM116" s="2"/>
      <c r="AN116" s="2"/>
      <c r="AO116" s="2"/>
    </row>
    <row r="117" spans="1:41" x14ac:dyDescent="0.2">
      <c r="A117" s="2">
        <v>115</v>
      </c>
      <c r="B117" s="3">
        <v>7090</v>
      </c>
      <c r="C117" s="19" t="str">
        <f t="shared" si="23"/>
        <v/>
      </c>
      <c r="D117" s="19" t="str">
        <f t="shared" si="24"/>
        <v/>
      </c>
      <c r="E117" s="19" t="str">
        <f t="shared" si="25"/>
        <v>7</v>
      </c>
      <c r="F117" s="19" t="str">
        <f t="shared" si="26"/>
        <v>0</v>
      </c>
      <c r="G117" s="19" t="str">
        <f t="shared" si="27"/>
        <v>9</v>
      </c>
      <c r="H117" s="19" t="str">
        <f t="shared" si="28"/>
        <v>0</v>
      </c>
      <c r="I117" s="17" t="str">
        <f t="shared" si="22"/>
        <v/>
      </c>
      <c r="J117" s="17" t="str">
        <f t="shared" si="22"/>
        <v/>
      </c>
      <c r="K117" s="17" t="str">
        <f t="shared" si="22"/>
        <v/>
      </c>
      <c r="L117" s="17" t="str">
        <f t="shared" si="21"/>
        <v>+</v>
      </c>
      <c r="M117" s="17" t="str">
        <f t="shared" si="21"/>
        <v/>
      </c>
      <c r="N117" s="17" t="str">
        <f t="shared" si="21"/>
        <v>+</v>
      </c>
      <c r="O117" s="24" t="s">
        <v>43</v>
      </c>
      <c r="P117" s="51" t="s">
        <v>294</v>
      </c>
      <c r="Q117" s="25">
        <f t="shared" si="29"/>
        <v>4</v>
      </c>
      <c r="R117" s="26">
        <f t="shared" si="34"/>
        <v>2</v>
      </c>
      <c r="S117" s="27">
        <f t="shared" si="35"/>
        <v>0</v>
      </c>
      <c r="T117" s="25">
        <f t="shared" si="38"/>
        <v>2</v>
      </c>
      <c r="U117" s="25" t="str">
        <f t="shared" si="30"/>
        <v/>
      </c>
      <c r="V117" s="25">
        <f t="shared" si="36"/>
        <v>1</v>
      </c>
      <c r="W117" s="25">
        <f t="shared" si="37"/>
        <v>1</v>
      </c>
      <c r="X117" s="25" t="str">
        <f t="shared" si="31"/>
        <v/>
      </c>
      <c r="Y117" s="8"/>
      <c r="Z117" s="1" t="str">
        <f t="shared" si="39"/>
        <v/>
      </c>
      <c r="AA117" s="50" t="str">
        <f t="shared" si="40"/>
        <v/>
      </c>
      <c r="AB117" s="2"/>
      <c r="AC117" s="2"/>
      <c r="AD117" s="2"/>
      <c r="AE117" s="2"/>
      <c r="AF117" s="2"/>
      <c r="AG117" s="4"/>
      <c r="AH117" s="2"/>
      <c r="AI117" s="2"/>
      <c r="AJ117" s="2"/>
      <c r="AK117" s="2"/>
      <c r="AL117" s="2"/>
      <c r="AM117" s="2"/>
      <c r="AN117" s="2"/>
      <c r="AO117" s="2"/>
    </row>
    <row r="118" spans="1:41" x14ac:dyDescent="0.2">
      <c r="A118" s="2">
        <v>116</v>
      </c>
      <c r="B118" s="3">
        <v>302407</v>
      </c>
      <c r="C118" s="19" t="str">
        <f t="shared" si="23"/>
        <v>3</v>
      </c>
      <c r="D118" s="19" t="str">
        <f t="shared" si="24"/>
        <v>0</v>
      </c>
      <c r="E118" s="19" t="str">
        <f t="shared" si="25"/>
        <v>2</v>
      </c>
      <c r="F118" s="19" t="str">
        <f t="shared" si="26"/>
        <v>4</v>
      </c>
      <c r="G118" s="19" t="str">
        <f t="shared" si="27"/>
        <v>0</v>
      </c>
      <c r="H118" s="19" t="str">
        <f t="shared" si="28"/>
        <v>7</v>
      </c>
      <c r="I118" s="17" t="str">
        <f t="shared" si="22"/>
        <v/>
      </c>
      <c r="J118" s="17" t="str">
        <f t="shared" si="22"/>
        <v>+</v>
      </c>
      <c r="K118" s="17" t="str">
        <f t="shared" si="22"/>
        <v/>
      </c>
      <c r="L118" s="17" t="str">
        <f t="shared" si="21"/>
        <v/>
      </c>
      <c r="M118" s="17" t="str">
        <f t="shared" si="21"/>
        <v>+</v>
      </c>
      <c r="N118" s="17" t="str">
        <f t="shared" si="21"/>
        <v/>
      </c>
      <c r="O118" s="24" t="s">
        <v>122</v>
      </c>
      <c r="P118" s="51" t="s">
        <v>310</v>
      </c>
      <c r="Q118" s="25">
        <f t="shared" si="29"/>
        <v>6</v>
      </c>
      <c r="R118" s="26">
        <f t="shared" si="34"/>
        <v>5</v>
      </c>
      <c r="S118" s="27">
        <f t="shared" si="35"/>
        <v>1</v>
      </c>
      <c r="T118" s="25">
        <f t="shared" si="38"/>
        <v>2</v>
      </c>
      <c r="U118" s="25" t="str">
        <f t="shared" si="30"/>
        <v/>
      </c>
      <c r="V118" s="25" t="str">
        <f t="shared" si="36"/>
        <v/>
      </c>
      <c r="W118" s="25">
        <f t="shared" si="37"/>
        <v>1</v>
      </c>
      <c r="X118" s="25" t="str">
        <f t="shared" si="31"/>
        <v/>
      </c>
      <c r="Y118" s="8"/>
      <c r="Z118" s="1" t="str">
        <f t="shared" si="39"/>
        <v/>
      </c>
      <c r="AA118" s="50" t="str">
        <f t="shared" si="40"/>
        <v/>
      </c>
      <c r="AB118" s="2"/>
      <c r="AC118" s="2"/>
      <c r="AD118" s="2"/>
      <c r="AE118" s="2"/>
      <c r="AF118" s="2"/>
      <c r="AG118" s="4"/>
      <c r="AH118" s="2"/>
      <c r="AI118" s="2"/>
      <c r="AJ118" s="2"/>
      <c r="AK118" s="2"/>
      <c r="AL118" s="2"/>
      <c r="AM118" s="2"/>
      <c r="AN118" s="2"/>
      <c r="AO118" s="2"/>
    </row>
    <row r="119" spans="1:41" x14ac:dyDescent="0.2">
      <c r="A119" s="2">
        <v>117</v>
      </c>
      <c r="B119" s="3">
        <v>2038</v>
      </c>
      <c r="C119" s="19" t="str">
        <f t="shared" si="23"/>
        <v/>
      </c>
      <c r="D119" s="19" t="str">
        <f t="shared" si="24"/>
        <v/>
      </c>
      <c r="E119" s="19" t="str">
        <f t="shared" si="25"/>
        <v>2</v>
      </c>
      <c r="F119" s="19" t="str">
        <f t="shared" si="26"/>
        <v>0</v>
      </c>
      <c r="G119" s="19" t="str">
        <f t="shared" si="27"/>
        <v>3</v>
      </c>
      <c r="H119" s="19" t="str">
        <f t="shared" si="28"/>
        <v>8</v>
      </c>
      <c r="I119" s="17" t="str">
        <f t="shared" si="22"/>
        <v/>
      </c>
      <c r="J119" s="17" t="str">
        <f t="shared" si="22"/>
        <v/>
      </c>
      <c r="K119" s="17" t="str">
        <f t="shared" si="22"/>
        <v/>
      </c>
      <c r="L119" s="17" t="str">
        <f t="shared" si="21"/>
        <v>+</v>
      </c>
      <c r="M119" s="17" t="str">
        <f t="shared" si="21"/>
        <v/>
      </c>
      <c r="N119" s="17" t="str">
        <f t="shared" si="21"/>
        <v/>
      </c>
      <c r="O119" s="24" t="s">
        <v>123</v>
      </c>
      <c r="P119" s="51" t="s">
        <v>280</v>
      </c>
      <c r="Q119" s="25">
        <f t="shared" si="29"/>
        <v>4</v>
      </c>
      <c r="R119" s="26">
        <f t="shared" si="34"/>
        <v>3</v>
      </c>
      <c r="S119" s="27">
        <f t="shared" si="35"/>
        <v>0</v>
      </c>
      <c r="T119" s="25">
        <f t="shared" si="38"/>
        <v>1</v>
      </c>
      <c r="U119" s="25" t="str">
        <f t="shared" si="30"/>
        <v/>
      </c>
      <c r="V119" s="25" t="str">
        <f t="shared" si="36"/>
        <v/>
      </c>
      <c r="W119" s="25">
        <f t="shared" si="37"/>
        <v>1</v>
      </c>
      <c r="X119" s="25" t="str">
        <f t="shared" si="31"/>
        <v/>
      </c>
      <c r="Y119" s="8"/>
      <c r="Z119" s="1" t="str">
        <f t="shared" si="39"/>
        <v/>
      </c>
      <c r="AA119" s="50" t="str">
        <f t="shared" si="40"/>
        <v/>
      </c>
      <c r="AB119" s="2"/>
      <c r="AC119" s="2"/>
      <c r="AD119" s="2"/>
      <c r="AE119" s="2"/>
      <c r="AF119" s="2"/>
      <c r="AG119" s="4"/>
      <c r="AH119" s="2"/>
      <c r="AI119" s="2"/>
      <c r="AJ119" s="2"/>
      <c r="AK119" s="2"/>
      <c r="AL119" s="2"/>
      <c r="AM119" s="2"/>
      <c r="AN119" s="2"/>
      <c r="AO119" s="2"/>
    </row>
    <row r="120" spans="1:41" x14ac:dyDescent="0.2">
      <c r="A120" s="2">
        <v>118</v>
      </c>
      <c r="B120" s="3">
        <v>400572</v>
      </c>
      <c r="C120" s="19" t="str">
        <f t="shared" si="23"/>
        <v>4</v>
      </c>
      <c r="D120" s="19" t="str">
        <f t="shared" si="24"/>
        <v>0</v>
      </c>
      <c r="E120" s="19" t="str">
        <f t="shared" si="25"/>
        <v>0</v>
      </c>
      <c r="F120" s="19" t="str">
        <f t="shared" si="26"/>
        <v>5</v>
      </c>
      <c r="G120" s="19" t="str">
        <f t="shared" si="27"/>
        <v>7</v>
      </c>
      <c r="H120" s="19" t="str">
        <f t="shared" si="28"/>
        <v>2</v>
      </c>
      <c r="I120" s="17" t="str">
        <f t="shared" si="22"/>
        <v/>
      </c>
      <c r="J120" s="17" t="str">
        <f t="shared" si="22"/>
        <v>+</v>
      </c>
      <c r="K120" s="17" t="str">
        <f t="shared" si="22"/>
        <v>+</v>
      </c>
      <c r="L120" s="17" t="str">
        <f t="shared" si="21"/>
        <v/>
      </c>
      <c r="M120" s="17" t="str">
        <f t="shared" si="21"/>
        <v/>
      </c>
      <c r="N120" s="17" t="str">
        <f t="shared" si="21"/>
        <v/>
      </c>
      <c r="O120" s="24" t="s">
        <v>124</v>
      </c>
      <c r="P120" s="51" t="s">
        <v>299</v>
      </c>
      <c r="Q120" s="25">
        <f t="shared" si="29"/>
        <v>6</v>
      </c>
      <c r="R120" s="26">
        <f t="shared" si="34"/>
        <v>5</v>
      </c>
      <c r="S120" s="27">
        <f t="shared" si="35"/>
        <v>1</v>
      </c>
      <c r="T120" s="25">
        <f t="shared" si="38"/>
        <v>2</v>
      </c>
      <c r="U120" s="25">
        <f t="shared" si="30"/>
        <v>2</v>
      </c>
      <c r="V120" s="25">
        <f t="shared" si="36"/>
        <v>1</v>
      </c>
      <c r="W120" s="25">
        <f t="shared" si="37"/>
        <v>1</v>
      </c>
      <c r="X120" s="25" t="str">
        <f t="shared" si="31"/>
        <v/>
      </c>
      <c r="Y120" s="8"/>
      <c r="Z120" s="1" t="str">
        <f t="shared" si="39"/>
        <v/>
      </c>
      <c r="AA120" s="50" t="str">
        <f t="shared" si="40"/>
        <v/>
      </c>
      <c r="AB120" s="2"/>
      <c r="AC120" s="2"/>
      <c r="AD120" s="2"/>
      <c r="AE120" s="2"/>
      <c r="AF120" s="2"/>
      <c r="AG120" s="4"/>
      <c r="AH120" s="2"/>
      <c r="AI120" s="2"/>
      <c r="AJ120" s="2"/>
      <c r="AK120" s="2"/>
      <c r="AL120" s="2"/>
      <c r="AM120" s="2"/>
      <c r="AN120" s="2"/>
      <c r="AO120" s="2"/>
    </row>
    <row r="121" spans="1:41" x14ac:dyDescent="0.2">
      <c r="A121" s="2">
        <v>119</v>
      </c>
      <c r="B121" s="3">
        <v>30695</v>
      </c>
      <c r="C121" s="19" t="str">
        <f t="shared" si="23"/>
        <v/>
      </c>
      <c r="D121" s="19" t="str">
        <f t="shared" si="24"/>
        <v>3</v>
      </c>
      <c r="E121" s="19" t="str">
        <f t="shared" si="25"/>
        <v>0</v>
      </c>
      <c r="F121" s="19" t="str">
        <f t="shared" si="26"/>
        <v>6</v>
      </c>
      <c r="G121" s="19" t="str">
        <f t="shared" si="27"/>
        <v>9</v>
      </c>
      <c r="H121" s="19" t="str">
        <f t="shared" si="28"/>
        <v>5</v>
      </c>
      <c r="I121" s="17" t="str">
        <f t="shared" si="22"/>
        <v/>
      </c>
      <c r="J121" s="17" t="str">
        <f t="shared" si="22"/>
        <v/>
      </c>
      <c r="K121" s="17" t="str">
        <f t="shared" si="22"/>
        <v>+</v>
      </c>
      <c r="L121" s="17" t="str">
        <f t="shared" si="21"/>
        <v/>
      </c>
      <c r="M121" s="17" t="str">
        <f t="shared" si="21"/>
        <v/>
      </c>
      <c r="N121" s="17" t="str">
        <f t="shared" si="21"/>
        <v/>
      </c>
      <c r="O121" s="24" t="s">
        <v>125</v>
      </c>
      <c r="P121" s="51" t="s">
        <v>277</v>
      </c>
      <c r="Q121" s="25">
        <f t="shared" si="29"/>
        <v>5</v>
      </c>
      <c r="R121" s="26">
        <f t="shared" si="34"/>
        <v>5</v>
      </c>
      <c r="S121" s="27">
        <f t="shared" si="35"/>
        <v>1</v>
      </c>
      <c r="T121" s="25">
        <f t="shared" si="38"/>
        <v>1</v>
      </c>
      <c r="U121" s="25" t="str">
        <f t="shared" si="30"/>
        <v/>
      </c>
      <c r="V121" s="25">
        <f t="shared" si="36"/>
        <v>1</v>
      </c>
      <c r="W121" s="25" t="str">
        <f t="shared" si="37"/>
        <v/>
      </c>
      <c r="X121" s="25" t="str">
        <f t="shared" si="31"/>
        <v/>
      </c>
      <c r="Y121" s="8"/>
      <c r="Z121" s="1" t="str">
        <f t="shared" si="39"/>
        <v/>
      </c>
      <c r="AA121" s="50" t="str">
        <f t="shared" si="40"/>
        <v/>
      </c>
      <c r="AB121" s="2"/>
      <c r="AC121" s="2"/>
      <c r="AD121" s="2"/>
      <c r="AE121" s="2"/>
      <c r="AF121" s="2"/>
      <c r="AG121" s="4"/>
      <c r="AH121" s="2"/>
      <c r="AI121" s="2"/>
      <c r="AJ121" s="2"/>
      <c r="AK121" s="2"/>
      <c r="AL121" s="2"/>
      <c r="AM121" s="2"/>
      <c r="AN121" s="2"/>
      <c r="AO121" s="2"/>
    </row>
    <row r="122" spans="1:41" x14ac:dyDescent="0.2">
      <c r="A122" s="2">
        <v>120</v>
      </c>
      <c r="B122" s="3">
        <v>3907</v>
      </c>
      <c r="C122" s="19" t="str">
        <f t="shared" si="23"/>
        <v/>
      </c>
      <c r="D122" s="19" t="str">
        <f t="shared" si="24"/>
        <v/>
      </c>
      <c r="E122" s="19" t="str">
        <f t="shared" si="25"/>
        <v>3</v>
      </c>
      <c r="F122" s="19" t="str">
        <f t="shared" si="26"/>
        <v>9</v>
      </c>
      <c r="G122" s="19" t="str">
        <f t="shared" si="27"/>
        <v>0</v>
      </c>
      <c r="H122" s="19" t="str">
        <f t="shared" si="28"/>
        <v>7</v>
      </c>
      <c r="I122" s="17" t="str">
        <f t="shared" si="22"/>
        <v/>
      </c>
      <c r="J122" s="17" t="str">
        <f t="shared" si="22"/>
        <v/>
      </c>
      <c r="K122" s="17" t="str">
        <f t="shared" si="22"/>
        <v/>
      </c>
      <c r="L122" s="17" t="str">
        <f t="shared" si="21"/>
        <v/>
      </c>
      <c r="M122" s="17" t="str">
        <f t="shared" si="21"/>
        <v>+</v>
      </c>
      <c r="N122" s="17" t="str">
        <f t="shared" si="21"/>
        <v/>
      </c>
      <c r="O122" s="24" t="s">
        <v>126</v>
      </c>
      <c r="P122" s="51" t="s">
        <v>278</v>
      </c>
      <c r="Q122" s="25">
        <f t="shared" si="29"/>
        <v>4</v>
      </c>
      <c r="R122" s="26">
        <f t="shared" si="34"/>
        <v>3</v>
      </c>
      <c r="S122" s="27">
        <f t="shared" si="35"/>
        <v>0</v>
      </c>
      <c r="T122" s="25">
        <f t="shared" si="38"/>
        <v>1</v>
      </c>
      <c r="U122" s="25" t="str">
        <f t="shared" si="30"/>
        <v/>
      </c>
      <c r="V122" s="25" t="str">
        <f t="shared" si="36"/>
        <v/>
      </c>
      <c r="W122" s="25">
        <f t="shared" si="37"/>
        <v>1</v>
      </c>
      <c r="X122" s="25" t="str">
        <f t="shared" si="31"/>
        <v/>
      </c>
      <c r="Y122" s="8"/>
      <c r="Z122" s="1" t="str">
        <f t="shared" si="39"/>
        <v/>
      </c>
      <c r="AA122" s="50" t="str">
        <f t="shared" si="40"/>
        <v/>
      </c>
      <c r="AB122" s="2"/>
      <c r="AC122" s="2"/>
      <c r="AD122" s="2"/>
      <c r="AE122" s="2"/>
      <c r="AF122" s="2"/>
      <c r="AG122" s="4"/>
      <c r="AH122" s="2"/>
      <c r="AI122" s="2"/>
      <c r="AJ122" s="2"/>
      <c r="AK122" s="2"/>
      <c r="AL122" s="2"/>
      <c r="AM122" s="2"/>
      <c r="AN122" s="2"/>
      <c r="AO12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DC98-C3E2-2F41-9150-46B32E7385F2}">
  <dimension ref="A1:AM122"/>
  <sheetViews>
    <sheetView zoomScale="139" zoomScaleNormal="100" workbookViewId="0">
      <pane xSplit="14" ySplit="2" topLeftCell="Q3" activePane="bottomRight" state="frozen"/>
      <selection pane="topRight" activeCell="O1" sqref="O1"/>
      <selection pane="bottomLeft" activeCell="A4" sqref="A4"/>
      <selection pane="bottomRight" activeCell="T78" sqref="T78"/>
    </sheetView>
  </sheetViews>
  <sheetFormatPr baseColWidth="10" defaultColWidth="8.83203125" defaultRowHeight="15" x14ac:dyDescent="0.2"/>
  <cols>
    <col min="1" max="1" width="3.83203125" bestFit="1" customWidth="1"/>
    <col min="2" max="2" width="10.5" style="6" bestFit="1" customWidth="1"/>
    <col min="3" max="14" width="4.33203125" style="15" hidden="1" customWidth="1"/>
    <col min="15" max="15" width="35.6640625" style="28" hidden="1" customWidth="1"/>
    <col min="16" max="16" width="7.5" style="28" hidden="1" customWidth="1"/>
    <col min="17" max="17" width="7.5" style="29" customWidth="1"/>
    <col min="18" max="18" width="7" style="25" customWidth="1"/>
    <col min="19" max="19" width="6.33203125" style="29" customWidth="1"/>
    <col min="20" max="21" width="6.6640625" style="29" customWidth="1"/>
    <col min="22" max="22" width="6.33203125" style="29" customWidth="1"/>
    <col min="23" max="23" width="26.33203125" style="7" customWidth="1"/>
    <col min="24" max="24" width="4.6640625" style="45" bestFit="1" customWidth="1"/>
    <col min="25" max="25" width="6.33203125" style="16" customWidth="1"/>
    <col min="26" max="26" width="7.1640625" customWidth="1"/>
    <col min="27" max="27" width="5.6640625" customWidth="1"/>
    <col min="28" max="28" width="6" customWidth="1"/>
    <col min="29" max="30" width="5.83203125" customWidth="1"/>
    <col min="31" max="31" width="6.33203125" style="5" bestFit="1" customWidth="1"/>
    <col min="32" max="32" width="6.33203125" customWidth="1"/>
    <col min="33" max="33" width="5.83203125" customWidth="1"/>
    <col min="34" max="34" width="6.33203125" customWidth="1"/>
    <col min="35" max="35" width="4.6640625" customWidth="1"/>
    <col min="36" max="36" width="5.1640625" customWidth="1"/>
    <col min="37" max="39" width="5.6640625" customWidth="1"/>
  </cols>
  <sheetData>
    <row r="1" spans="1:39" s="52" customFormat="1" ht="45" customHeight="1" x14ac:dyDescent="0.2">
      <c r="A1" s="10" t="s">
        <v>0</v>
      </c>
      <c r="B1" s="11" t="s">
        <v>1</v>
      </c>
      <c r="C1" s="18" t="s">
        <v>135</v>
      </c>
      <c r="D1" s="18" t="s">
        <v>136</v>
      </c>
      <c r="E1" s="18" t="s">
        <v>137</v>
      </c>
      <c r="F1" s="18" t="s">
        <v>138</v>
      </c>
      <c r="G1" s="18" t="s">
        <v>139</v>
      </c>
      <c r="H1" s="18" t="s">
        <v>140</v>
      </c>
      <c r="I1" s="18" t="s">
        <v>141</v>
      </c>
      <c r="J1" s="18" t="s">
        <v>142</v>
      </c>
      <c r="K1" s="18" t="s">
        <v>143</v>
      </c>
      <c r="L1" s="18" t="s">
        <v>144</v>
      </c>
      <c r="M1" s="18" t="s">
        <v>145</v>
      </c>
      <c r="N1" s="18" t="s">
        <v>146</v>
      </c>
      <c r="O1" s="21" t="s">
        <v>127</v>
      </c>
      <c r="P1" s="21" t="s">
        <v>311</v>
      </c>
      <c r="Q1" s="22" t="s">
        <v>6</v>
      </c>
      <c r="R1" s="22" t="s">
        <v>37</v>
      </c>
      <c r="S1" s="22" t="s">
        <v>147</v>
      </c>
      <c r="T1" s="22" t="s">
        <v>148</v>
      </c>
      <c r="U1" s="22" t="s">
        <v>149</v>
      </c>
      <c r="V1" s="22" t="s">
        <v>150</v>
      </c>
      <c r="W1" s="12" t="s">
        <v>3</v>
      </c>
      <c r="X1" s="46" t="s">
        <v>4</v>
      </c>
      <c r="Y1" s="46" t="s">
        <v>313</v>
      </c>
      <c r="Z1" s="53" t="s">
        <v>319</v>
      </c>
      <c r="AA1" s="53" t="s">
        <v>317</v>
      </c>
      <c r="AB1" s="53" t="s">
        <v>151</v>
      </c>
      <c r="AC1" s="54" t="s">
        <v>129</v>
      </c>
      <c r="AD1" s="55" t="s">
        <v>130</v>
      </c>
      <c r="AE1" s="56" t="s">
        <v>315</v>
      </c>
      <c r="AF1" s="54" t="s">
        <v>134</v>
      </c>
      <c r="AG1" s="54" t="s">
        <v>316</v>
      </c>
      <c r="AH1" s="54" t="s">
        <v>131</v>
      </c>
      <c r="AI1" s="54" t="s">
        <v>314</v>
      </c>
      <c r="AJ1" s="58" t="s">
        <v>318</v>
      </c>
      <c r="AK1" s="57" t="s">
        <v>132</v>
      </c>
      <c r="AL1" s="57" t="s">
        <v>133</v>
      </c>
      <c r="AM1" s="57" t="s">
        <v>312</v>
      </c>
    </row>
    <row r="2" spans="1:39" s="44" customFormat="1" x14ac:dyDescent="0.2">
      <c r="A2" s="35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  <c r="P2" s="38"/>
      <c r="Q2" s="39"/>
      <c r="R2" s="39"/>
      <c r="S2" s="39"/>
      <c r="T2" s="39"/>
      <c r="U2" s="39"/>
      <c r="V2" s="39"/>
      <c r="W2" s="40"/>
      <c r="X2" s="47">
        <f t="shared" ref="X2:AM2" si="0">SUM(X3:X122)</f>
        <v>0</v>
      </c>
      <c r="Y2" s="48">
        <f t="shared" si="0"/>
        <v>0</v>
      </c>
      <c r="Z2" s="41">
        <f t="shared" si="0"/>
        <v>0</v>
      </c>
      <c r="AA2" s="41">
        <f t="shared" si="0"/>
        <v>0</v>
      </c>
      <c r="AB2" s="35">
        <f>SUM(AB3:AB122)</f>
        <v>0</v>
      </c>
      <c r="AC2" s="41">
        <f t="shared" si="0"/>
        <v>0</v>
      </c>
      <c r="AD2" s="41">
        <f t="shared" si="0"/>
        <v>0</v>
      </c>
      <c r="AE2" s="42">
        <f t="shared" si="0"/>
        <v>0</v>
      </c>
      <c r="AF2" s="43">
        <f t="shared" si="0"/>
        <v>0</v>
      </c>
      <c r="AG2" s="43">
        <f>SUM(AG3:AG122)</f>
        <v>0</v>
      </c>
      <c r="AH2" s="43">
        <f t="shared" si="0"/>
        <v>0</v>
      </c>
      <c r="AI2" s="43">
        <f t="shared" si="0"/>
        <v>0</v>
      </c>
      <c r="AJ2" s="43"/>
      <c r="AK2" s="35">
        <f t="shared" si="0"/>
        <v>0</v>
      </c>
      <c r="AL2" s="35">
        <f t="shared" si="0"/>
        <v>0</v>
      </c>
      <c r="AM2" s="35">
        <f t="shared" si="0"/>
        <v>0</v>
      </c>
    </row>
    <row r="3" spans="1:39" x14ac:dyDescent="0.2">
      <c r="A3" s="9">
        <v>1</v>
      </c>
      <c r="B3" s="3">
        <v>9204</v>
      </c>
      <c r="C3" s="19" t="str">
        <f t="shared" ref="C3:C34" si="1">IF($Q3&lt;6,"",LEFT(RIGHT($B3,6)))</f>
        <v/>
      </c>
      <c r="D3" s="19" t="str">
        <f t="shared" ref="D3:D34" si="2">IF($Q3&lt;5,"",LEFT(RIGHT($B3,5)))</f>
        <v/>
      </c>
      <c r="E3" s="19" t="str">
        <f t="shared" ref="E3:E34" si="3">IF($Q3&lt;4,"",LEFT(RIGHT($B3,4)))</f>
        <v>9</v>
      </c>
      <c r="F3" s="19" t="str">
        <f t="shared" ref="F3:F66" si="4">LEFT(RIGHT(B3,3))</f>
        <v>2</v>
      </c>
      <c r="G3" s="19" t="str">
        <f t="shared" ref="G3:G66" si="5">LEFT(RIGHT(B3,2))</f>
        <v>0</v>
      </c>
      <c r="H3" s="19" t="str">
        <f t="shared" ref="H3:H66" si="6">RIGHT(B3)</f>
        <v>4</v>
      </c>
      <c r="I3" s="17" t="str">
        <f t="shared" ref="I3:N18" si="7">IF(C3="0","+","")</f>
        <v/>
      </c>
      <c r="J3" s="17" t="str">
        <f t="shared" si="7"/>
        <v/>
      </c>
      <c r="K3" s="17" t="str">
        <f t="shared" si="7"/>
        <v/>
      </c>
      <c r="L3" s="17" t="str">
        <f t="shared" si="7"/>
        <v/>
      </c>
      <c r="M3" s="17" t="str">
        <f t="shared" si="7"/>
        <v>+</v>
      </c>
      <c r="N3" s="17" t="str">
        <f t="shared" si="7"/>
        <v/>
      </c>
      <c r="O3" s="16" t="s">
        <v>152</v>
      </c>
      <c r="P3" s="51" t="s">
        <v>270</v>
      </c>
      <c r="Q3" s="20">
        <f t="shared" ref="Q3:Q34" si="8">LEN(B3)</f>
        <v>4</v>
      </c>
      <c r="R3" s="31">
        <f t="shared" ref="R3:R34" si="9">LEN(O3)-LEN(SUBSTITUTE(SUBSTITUTE(SUBSTITUTE(SUBSTITUTE(O3," ",""),"מאות"," מאות"),"אלפים"," אלפים"), "עשרה", " עשרה"))+1</f>
        <v>3</v>
      </c>
      <c r="S3" s="20">
        <f t="shared" ref="S3:S34" si="10">LEN(B3)-LEN(SUBSTITUTE(B3,"0",""))</f>
        <v>1</v>
      </c>
      <c r="T3" s="20" t="str">
        <f t="shared" ref="T3:T34" si="11">IF(ISERROR(FIND("000",B3)),IF(ISERROR(FIND("00",B3)),"",2),3)</f>
        <v/>
      </c>
      <c r="U3" s="20" t="str">
        <f t="shared" ref="U3:U34" si="12">IF(OR(N3="+",K3="+"),1,"")</f>
        <v/>
      </c>
      <c r="V3" s="20">
        <f t="shared" ref="V3:V34" si="13">IF(COUNTIF(L3:M3,"+")+COUNTIF(I3:J3,"+")&gt;0,1,"")</f>
        <v>1</v>
      </c>
      <c r="W3" s="33"/>
      <c r="X3" s="49" t="str">
        <f t="shared" ref="X3:X66" si="14">IF(SUM(Z3:AI3)&gt;0,1,"")</f>
        <v/>
      </c>
      <c r="Y3" s="50" t="str">
        <f t="shared" ref="Y3:Y66" si="15">IF(SUM(AC3:AI3)&gt;0,1,"")</f>
        <v/>
      </c>
      <c r="Z3" s="9"/>
      <c r="AA3" s="9"/>
      <c r="AB3" s="9"/>
      <c r="AC3" s="9"/>
      <c r="AD3" s="9"/>
      <c r="AE3" s="34"/>
      <c r="AF3" s="9"/>
      <c r="AG3" s="9"/>
      <c r="AH3" s="9"/>
      <c r="AI3" s="9"/>
      <c r="AJ3" s="9"/>
      <c r="AK3" s="9"/>
      <c r="AL3" s="9"/>
      <c r="AM3" s="9"/>
    </row>
    <row r="4" spans="1:39" x14ac:dyDescent="0.2">
      <c r="A4" s="2">
        <v>2</v>
      </c>
      <c r="B4" s="3">
        <v>6005</v>
      </c>
      <c r="C4" s="19" t="str">
        <f t="shared" si="1"/>
        <v/>
      </c>
      <c r="D4" s="19" t="str">
        <f t="shared" si="2"/>
        <v/>
      </c>
      <c r="E4" s="19" t="str">
        <f t="shared" si="3"/>
        <v>6</v>
      </c>
      <c r="F4" s="19" t="str">
        <f t="shared" si="4"/>
        <v>0</v>
      </c>
      <c r="G4" s="19" t="str">
        <f t="shared" si="5"/>
        <v>0</v>
      </c>
      <c r="H4" s="19" t="str">
        <f t="shared" si="6"/>
        <v>5</v>
      </c>
      <c r="I4" s="17" t="str">
        <f t="shared" si="7"/>
        <v/>
      </c>
      <c r="J4" s="17" t="str">
        <f t="shared" si="7"/>
        <v/>
      </c>
      <c r="K4" s="17" t="str">
        <f t="shared" si="7"/>
        <v/>
      </c>
      <c r="L4" s="17" t="str">
        <f t="shared" si="7"/>
        <v>+</v>
      </c>
      <c r="M4" s="17" t="str">
        <f t="shared" si="7"/>
        <v>+</v>
      </c>
      <c r="N4" s="17" t="str">
        <f t="shared" si="7"/>
        <v/>
      </c>
      <c r="O4" s="16" t="s">
        <v>153</v>
      </c>
      <c r="P4" s="51" t="s">
        <v>271</v>
      </c>
      <c r="Q4" s="25">
        <f t="shared" si="8"/>
        <v>4</v>
      </c>
      <c r="R4" s="26">
        <f t="shared" si="9"/>
        <v>2</v>
      </c>
      <c r="S4" s="25">
        <f t="shared" si="10"/>
        <v>2</v>
      </c>
      <c r="T4" s="25">
        <f t="shared" si="11"/>
        <v>2</v>
      </c>
      <c r="U4" s="25" t="str">
        <f t="shared" si="12"/>
        <v/>
      </c>
      <c r="V4" s="25">
        <f t="shared" si="13"/>
        <v>1</v>
      </c>
      <c r="W4" s="8"/>
      <c r="X4" s="1" t="str">
        <f t="shared" si="14"/>
        <v/>
      </c>
      <c r="Y4" s="50" t="str">
        <f t="shared" si="15"/>
        <v/>
      </c>
      <c r="Z4" s="2"/>
      <c r="AA4" s="2"/>
      <c r="AB4" s="2"/>
      <c r="AC4" s="2"/>
      <c r="AD4" s="2"/>
      <c r="AE4" s="4"/>
      <c r="AF4" s="2"/>
      <c r="AG4" s="2"/>
      <c r="AH4" s="2"/>
      <c r="AI4" s="2"/>
      <c r="AJ4" s="2"/>
      <c r="AK4" s="2"/>
      <c r="AL4" s="2"/>
      <c r="AM4" s="2"/>
    </row>
    <row r="5" spans="1:39" x14ac:dyDescent="0.2">
      <c r="A5" s="2">
        <v>3</v>
      </c>
      <c r="B5" s="3">
        <v>2600</v>
      </c>
      <c r="C5" s="19" t="str">
        <f t="shared" si="1"/>
        <v/>
      </c>
      <c r="D5" s="19" t="str">
        <f t="shared" si="2"/>
        <v/>
      </c>
      <c r="E5" s="19" t="str">
        <f t="shared" si="3"/>
        <v>2</v>
      </c>
      <c r="F5" s="19" t="str">
        <f t="shared" si="4"/>
        <v>6</v>
      </c>
      <c r="G5" s="19" t="str">
        <f t="shared" si="5"/>
        <v>0</v>
      </c>
      <c r="H5" s="19" t="str">
        <f t="shared" si="6"/>
        <v>0</v>
      </c>
      <c r="I5" s="17" t="str">
        <f t="shared" si="7"/>
        <v/>
      </c>
      <c r="J5" s="17" t="str">
        <f t="shared" si="7"/>
        <v/>
      </c>
      <c r="K5" s="17" t="str">
        <f t="shared" si="7"/>
        <v/>
      </c>
      <c r="L5" s="17" t="str">
        <f t="shared" si="7"/>
        <v/>
      </c>
      <c r="M5" s="17" t="str">
        <f t="shared" si="7"/>
        <v>+</v>
      </c>
      <c r="N5" s="17" t="str">
        <f t="shared" si="7"/>
        <v>+</v>
      </c>
      <c r="O5" s="16" t="s">
        <v>154</v>
      </c>
      <c r="P5" s="51" t="s">
        <v>272</v>
      </c>
      <c r="Q5" s="25">
        <f t="shared" si="8"/>
        <v>4</v>
      </c>
      <c r="R5" s="26">
        <f t="shared" si="9"/>
        <v>2</v>
      </c>
      <c r="S5" s="25">
        <f t="shared" si="10"/>
        <v>2</v>
      </c>
      <c r="T5" s="25">
        <f t="shared" si="11"/>
        <v>2</v>
      </c>
      <c r="U5" s="25">
        <f t="shared" si="12"/>
        <v>1</v>
      </c>
      <c r="V5" s="25">
        <f t="shared" si="13"/>
        <v>1</v>
      </c>
      <c r="W5" s="8"/>
      <c r="X5" s="1" t="str">
        <f t="shared" si="14"/>
        <v/>
      </c>
      <c r="Y5" s="50" t="str">
        <f t="shared" si="15"/>
        <v/>
      </c>
      <c r="Z5" s="2"/>
      <c r="AA5" s="2"/>
      <c r="AB5" s="2"/>
      <c r="AC5" s="2"/>
      <c r="AD5" s="2"/>
      <c r="AE5" s="4"/>
      <c r="AF5" s="2"/>
      <c r="AG5" s="2"/>
      <c r="AH5" s="2"/>
      <c r="AI5" s="2"/>
      <c r="AJ5" s="2"/>
      <c r="AK5" s="2"/>
      <c r="AL5" s="2"/>
      <c r="AM5" s="2"/>
    </row>
    <row r="6" spans="1:39" x14ac:dyDescent="0.2">
      <c r="A6" s="2">
        <v>4</v>
      </c>
      <c r="B6" s="3">
        <v>5007</v>
      </c>
      <c r="C6" s="19" t="str">
        <f t="shared" si="1"/>
        <v/>
      </c>
      <c r="D6" s="19" t="str">
        <f t="shared" si="2"/>
        <v/>
      </c>
      <c r="E6" s="19" t="str">
        <f t="shared" si="3"/>
        <v>5</v>
      </c>
      <c r="F6" s="19" t="str">
        <f t="shared" si="4"/>
        <v>0</v>
      </c>
      <c r="G6" s="19" t="str">
        <f t="shared" si="5"/>
        <v>0</v>
      </c>
      <c r="H6" s="19" t="str">
        <f t="shared" si="6"/>
        <v>7</v>
      </c>
      <c r="I6" s="17" t="str">
        <f t="shared" si="7"/>
        <v/>
      </c>
      <c r="J6" s="17" t="str">
        <f t="shared" si="7"/>
        <v/>
      </c>
      <c r="K6" s="17" t="str">
        <f t="shared" si="7"/>
        <v/>
      </c>
      <c r="L6" s="17" t="str">
        <f t="shared" si="7"/>
        <v>+</v>
      </c>
      <c r="M6" s="17" t="str">
        <f t="shared" si="7"/>
        <v>+</v>
      </c>
      <c r="N6" s="17" t="str">
        <f t="shared" si="7"/>
        <v/>
      </c>
      <c r="O6" s="16" t="s">
        <v>155</v>
      </c>
      <c r="P6" s="51" t="s">
        <v>273</v>
      </c>
      <c r="Q6" s="25">
        <f t="shared" si="8"/>
        <v>4</v>
      </c>
      <c r="R6" s="26">
        <f t="shared" si="9"/>
        <v>2</v>
      </c>
      <c r="S6" s="25">
        <f t="shared" si="10"/>
        <v>2</v>
      </c>
      <c r="T6" s="25">
        <f t="shared" si="11"/>
        <v>2</v>
      </c>
      <c r="U6" s="25" t="str">
        <f t="shared" si="12"/>
        <v/>
      </c>
      <c r="V6" s="25">
        <f t="shared" si="13"/>
        <v>1</v>
      </c>
      <c r="W6" s="8"/>
      <c r="X6" s="1" t="str">
        <f t="shared" si="14"/>
        <v/>
      </c>
      <c r="Y6" s="50" t="str">
        <f t="shared" si="15"/>
        <v/>
      </c>
      <c r="Z6" s="2"/>
      <c r="AA6" s="2"/>
      <c r="AB6" s="2"/>
      <c r="AC6" s="2"/>
      <c r="AD6" s="2"/>
      <c r="AE6" s="4"/>
      <c r="AF6" s="2"/>
      <c r="AG6" s="2"/>
      <c r="AH6" s="2"/>
      <c r="AI6" s="2"/>
      <c r="AJ6" s="2"/>
      <c r="AK6" s="2"/>
      <c r="AL6" s="2"/>
      <c r="AM6" s="2"/>
    </row>
    <row r="7" spans="1:39" x14ac:dyDescent="0.2">
      <c r="A7" s="2">
        <v>5</v>
      </c>
      <c r="B7" s="3">
        <v>30800</v>
      </c>
      <c r="C7" s="19" t="str">
        <f t="shared" si="1"/>
        <v/>
      </c>
      <c r="D7" s="19" t="str">
        <f t="shared" si="2"/>
        <v>3</v>
      </c>
      <c r="E7" s="19" t="str">
        <f t="shared" si="3"/>
        <v>0</v>
      </c>
      <c r="F7" s="19" t="str">
        <f t="shared" si="4"/>
        <v>8</v>
      </c>
      <c r="G7" s="19" t="str">
        <f t="shared" si="5"/>
        <v>0</v>
      </c>
      <c r="H7" s="19" t="str">
        <f t="shared" si="6"/>
        <v>0</v>
      </c>
      <c r="I7" s="17" t="str">
        <f t="shared" si="7"/>
        <v/>
      </c>
      <c r="J7" s="17" t="str">
        <f t="shared" si="7"/>
        <v/>
      </c>
      <c r="K7" s="17" t="str">
        <f t="shared" si="7"/>
        <v>+</v>
      </c>
      <c r="L7" s="17" t="str">
        <f t="shared" si="7"/>
        <v/>
      </c>
      <c r="M7" s="17" t="str">
        <f t="shared" si="7"/>
        <v>+</v>
      </c>
      <c r="N7" s="17" t="str">
        <f t="shared" si="7"/>
        <v>+</v>
      </c>
      <c r="O7" s="16" t="s">
        <v>156</v>
      </c>
      <c r="P7" s="51" t="s">
        <v>274</v>
      </c>
      <c r="Q7" s="25">
        <f t="shared" si="8"/>
        <v>5</v>
      </c>
      <c r="R7" s="26">
        <f t="shared" si="9"/>
        <v>3</v>
      </c>
      <c r="S7" s="25">
        <f t="shared" si="10"/>
        <v>3</v>
      </c>
      <c r="T7" s="25">
        <f t="shared" si="11"/>
        <v>2</v>
      </c>
      <c r="U7" s="25">
        <f t="shared" si="12"/>
        <v>1</v>
      </c>
      <c r="V7" s="25">
        <f t="shared" si="13"/>
        <v>1</v>
      </c>
      <c r="W7" s="8"/>
      <c r="X7" s="1" t="str">
        <f t="shared" si="14"/>
        <v/>
      </c>
      <c r="Y7" s="50" t="str">
        <f t="shared" si="15"/>
        <v/>
      </c>
      <c r="Z7" s="2"/>
      <c r="AA7" s="2"/>
      <c r="AB7" s="2"/>
      <c r="AC7" s="2"/>
      <c r="AD7" s="2"/>
      <c r="AE7" s="4"/>
      <c r="AF7" s="2"/>
      <c r="AG7" s="2"/>
      <c r="AH7" s="2"/>
      <c r="AI7" s="2"/>
      <c r="AJ7" s="2"/>
      <c r="AK7" s="2"/>
      <c r="AL7" s="2"/>
      <c r="AM7" s="2"/>
    </row>
    <row r="8" spans="1:39" x14ac:dyDescent="0.2">
      <c r="A8" s="2">
        <v>6</v>
      </c>
      <c r="B8" s="3">
        <v>2405</v>
      </c>
      <c r="C8" s="19" t="str">
        <f t="shared" si="1"/>
        <v/>
      </c>
      <c r="D8" s="19" t="str">
        <f t="shared" si="2"/>
        <v/>
      </c>
      <c r="E8" s="19" t="str">
        <f t="shared" si="3"/>
        <v>2</v>
      </c>
      <c r="F8" s="19" t="str">
        <f t="shared" si="4"/>
        <v>4</v>
      </c>
      <c r="G8" s="19" t="str">
        <f t="shared" si="5"/>
        <v>0</v>
      </c>
      <c r="H8" s="19" t="str">
        <f t="shared" si="6"/>
        <v>5</v>
      </c>
      <c r="I8" s="17" t="str">
        <f t="shared" si="7"/>
        <v/>
      </c>
      <c r="J8" s="17" t="str">
        <f t="shared" si="7"/>
        <v/>
      </c>
      <c r="K8" s="17" t="str">
        <f t="shared" si="7"/>
        <v/>
      </c>
      <c r="L8" s="17" t="str">
        <f t="shared" si="7"/>
        <v/>
      </c>
      <c r="M8" s="17" t="str">
        <f t="shared" si="7"/>
        <v>+</v>
      </c>
      <c r="N8" s="17" t="str">
        <f t="shared" si="7"/>
        <v/>
      </c>
      <c r="O8" s="16" t="s">
        <v>157</v>
      </c>
      <c r="P8" s="51" t="s">
        <v>275</v>
      </c>
      <c r="Q8" s="25">
        <f t="shared" si="8"/>
        <v>4</v>
      </c>
      <c r="R8" s="26">
        <f t="shared" si="9"/>
        <v>3</v>
      </c>
      <c r="S8" s="25">
        <f t="shared" si="10"/>
        <v>1</v>
      </c>
      <c r="T8" s="25" t="str">
        <f t="shared" si="11"/>
        <v/>
      </c>
      <c r="U8" s="25" t="str">
        <f t="shared" si="12"/>
        <v/>
      </c>
      <c r="V8" s="25">
        <f t="shared" si="13"/>
        <v>1</v>
      </c>
      <c r="W8" s="8"/>
      <c r="X8" s="1" t="str">
        <f t="shared" si="14"/>
        <v/>
      </c>
      <c r="Y8" s="50" t="str">
        <f t="shared" si="15"/>
        <v/>
      </c>
      <c r="Z8" s="2"/>
      <c r="AA8" s="2"/>
      <c r="AB8" s="2"/>
      <c r="AC8" s="2"/>
      <c r="AD8" s="2"/>
      <c r="AE8" s="4"/>
      <c r="AF8" s="2"/>
      <c r="AG8" s="2"/>
      <c r="AH8" s="2"/>
      <c r="AI8" s="2"/>
      <c r="AJ8" s="2"/>
      <c r="AK8" s="2"/>
      <c r="AL8" s="2"/>
      <c r="AM8" s="2"/>
    </row>
    <row r="9" spans="1:39" x14ac:dyDescent="0.2">
      <c r="A9" s="2">
        <v>7</v>
      </c>
      <c r="B9" s="3">
        <v>8040</v>
      </c>
      <c r="C9" s="19" t="str">
        <f t="shared" si="1"/>
        <v/>
      </c>
      <c r="D9" s="19" t="str">
        <f t="shared" si="2"/>
        <v/>
      </c>
      <c r="E9" s="19" t="str">
        <f t="shared" si="3"/>
        <v>8</v>
      </c>
      <c r="F9" s="19" t="str">
        <f t="shared" si="4"/>
        <v>0</v>
      </c>
      <c r="G9" s="19" t="str">
        <f t="shared" si="5"/>
        <v>4</v>
      </c>
      <c r="H9" s="19" t="str">
        <f t="shared" si="6"/>
        <v>0</v>
      </c>
      <c r="I9" s="17" t="str">
        <f t="shared" si="7"/>
        <v/>
      </c>
      <c r="J9" s="17" t="str">
        <f t="shared" si="7"/>
        <v/>
      </c>
      <c r="K9" s="17" t="str">
        <f t="shared" si="7"/>
        <v/>
      </c>
      <c r="L9" s="17" t="str">
        <f t="shared" si="7"/>
        <v>+</v>
      </c>
      <c r="M9" s="17" t="str">
        <f t="shared" si="7"/>
        <v/>
      </c>
      <c r="N9" s="17" t="str">
        <f t="shared" si="7"/>
        <v>+</v>
      </c>
      <c r="O9" s="16" t="s">
        <v>158</v>
      </c>
      <c r="P9" s="51" t="s">
        <v>276</v>
      </c>
      <c r="Q9" s="25">
        <f t="shared" si="8"/>
        <v>4</v>
      </c>
      <c r="R9" s="26">
        <f t="shared" si="9"/>
        <v>2</v>
      </c>
      <c r="S9" s="25">
        <f t="shared" si="10"/>
        <v>2</v>
      </c>
      <c r="T9" s="25" t="str">
        <f t="shared" si="11"/>
        <v/>
      </c>
      <c r="U9" s="25">
        <f t="shared" si="12"/>
        <v>1</v>
      </c>
      <c r="V9" s="25">
        <f t="shared" si="13"/>
        <v>1</v>
      </c>
      <c r="W9" s="8"/>
      <c r="X9" s="1" t="str">
        <f t="shared" si="14"/>
        <v/>
      </c>
      <c r="Y9" s="50" t="str">
        <f t="shared" si="15"/>
        <v/>
      </c>
      <c r="Z9" s="2"/>
      <c r="AA9" s="2"/>
      <c r="AB9" s="2"/>
      <c r="AC9" s="2"/>
      <c r="AD9" s="2"/>
      <c r="AE9" s="4"/>
      <c r="AF9" s="2"/>
      <c r="AG9" s="2"/>
      <c r="AH9" s="2"/>
      <c r="AI9" s="2"/>
      <c r="AJ9" s="2"/>
      <c r="AK9" s="2"/>
      <c r="AL9" s="2"/>
      <c r="AM9" s="2"/>
    </row>
    <row r="10" spans="1:39" x14ac:dyDescent="0.2">
      <c r="A10" s="2">
        <v>8</v>
      </c>
      <c r="B10" s="3">
        <v>630</v>
      </c>
      <c r="C10" s="19" t="str">
        <f t="shared" si="1"/>
        <v/>
      </c>
      <c r="D10" s="19" t="str">
        <f t="shared" si="2"/>
        <v/>
      </c>
      <c r="E10" s="19" t="str">
        <f t="shared" si="3"/>
        <v/>
      </c>
      <c r="F10" s="19" t="str">
        <f t="shared" si="4"/>
        <v>6</v>
      </c>
      <c r="G10" s="19" t="str">
        <f t="shared" si="5"/>
        <v>3</v>
      </c>
      <c r="H10" s="19" t="str">
        <f t="shared" si="6"/>
        <v>0</v>
      </c>
      <c r="I10" s="17" t="str">
        <f t="shared" si="7"/>
        <v/>
      </c>
      <c r="J10" s="17" t="str">
        <f t="shared" si="7"/>
        <v/>
      </c>
      <c r="K10" s="17" t="str">
        <f t="shared" si="7"/>
        <v/>
      </c>
      <c r="L10" s="17" t="str">
        <f t="shared" si="7"/>
        <v/>
      </c>
      <c r="M10" s="17" t="str">
        <f t="shared" si="7"/>
        <v/>
      </c>
      <c r="N10" s="17" t="str">
        <f t="shared" si="7"/>
        <v>+</v>
      </c>
      <c r="O10" s="16" t="s">
        <v>159</v>
      </c>
      <c r="P10" s="51" t="s">
        <v>277</v>
      </c>
      <c r="Q10" s="25">
        <f t="shared" si="8"/>
        <v>3</v>
      </c>
      <c r="R10" s="26">
        <f t="shared" si="9"/>
        <v>2</v>
      </c>
      <c r="S10" s="25">
        <f t="shared" si="10"/>
        <v>1</v>
      </c>
      <c r="T10" s="25" t="str">
        <f t="shared" si="11"/>
        <v/>
      </c>
      <c r="U10" s="25">
        <f t="shared" si="12"/>
        <v>1</v>
      </c>
      <c r="V10" s="25" t="str">
        <f t="shared" si="13"/>
        <v/>
      </c>
      <c r="W10" s="8"/>
      <c r="X10" s="1" t="str">
        <f t="shared" si="14"/>
        <v/>
      </c>
      <c r="Y10" s="50" t="str">
        <f t="shared" si="15"/>
        <v/>
      </c>
      <c r="Z10" s="2"/>
      <c r="AA10" s="2"/>
      <c r="AB10" s="2"/>
      <c r="AC10" s="2"/>
      <c r="AD10" s="2"/>
      <c r="AE10" s="4"/>
      <c r="AF10" s="2"/>
      <c r="AG10" s="2"/>
      <c r="AH10" s="2"/>
      <c r="AI10" s="2"/>
      <c r="AJ10" s="2"/>
      <c r="AK10" s="2"/>
      <c r="AL10" s="2"/>
      <c r="AM10" s="2"/>
    </row>
    <row r="11" spans="1:39" x14ac:dyDescent="0.2">
      <c r="A11" s="2">
        <v>9</v>
      </c>
      <c r="B11" s="3">
        <v>900080</v>
      </c>
      <c r="C11" s="19" t="str">
        <f t="shared" si="1"/>
        <v>9</v>
      </c>
      <c r="D11" s="19" t="str">
        <f t="shared" si="2"/>
        <v>0</v>
      </c>
      <c r="E11" s="19" t="str">
        <f t="shared" si="3"/>
        <v>0</v>
      </c>
      <c r="F11" s="19" t="str">
        <f t="shared" si="4"/>
        <v>0</v>
      </c>
      <c r="G11" s="19" t="str">
        <f t="shared" si="5"/>
        <v>8</v>
      </c>
      <c r="H11" s="19" t="str">
        <f t="shared" si="6"/>
        <v>0</v>
      </c>
      <c r="I11" s="17" t="str">
        <f t="shared" si="7"/>
        <v/>
      </c>
      <c r="J11" s="17" t="str">
        <f t="shared" si="7"/>
        <v>+</v>
      </c>
      <c r="K11" s="17" t="str">
        <f t="shared" si="7"/>
        <v>+</v>
      </c>
      <c r="L11" s="17" t="str">
        <f t="shared" si="7"/>
        <v>+</v>
      </c>
      <c r="M11" s="17" t="str">
        <f t="shared" si="7"/>
        <v/>
      </c>
      <c r="N11" s="17" t="str">
        <f t="shared" si="7"/>
        <v>+</v>
      </c>
      <c r="O11" s="16" t="s">
        <v>160</v>
      </c>
      <c r="P11" s="51" t="s">
        <v>278</v>
      </c>
      <c r="Q11" s="25">
        <f t="shared" si="8"/>
        <v>6</v>
      </c>
      <c r="R11" s="26">
        <f t="shared" si="9"/>
        <v>3</v>
      </c>
      <c r="S11" s="25">
        <f t="shared" si="10"/>
        <v>4</v>
      </c>
      <c r="T11" s="25">
        <f t="shared" si="11"/>
        <v>3</v>
      </c>
      <c r="U11" s="25">
        <f t="shared" si="12"/>
        <v>1</v>
      </c>
      <c r="V11" s="25">
        <f t="shared" si="13"/>
        <v>1</v>
      </c>
      <c r="W11" s="8"/>
      <c r="X11" s="1" t="str">
        <f t="shared" si="14"/>
        <v/>
      </c>
      <c r="Y11" s="50" t="str">
        <f t="shared" si="15"/>
        <v/>
      </c>
      <c r="Z11" s="2"/>
      <c r="AA11" s="2"/>
      <c r="AB11" s="2"/>
      <c r="AC11" s="2"/>
      <c r="AD11" s="2"/>
      <c r="AE11" s="4"/>
      <c r="AF11" s="2"/>
      <c r="AG11" s="2"/>
      <c r="AH11" s="2"/>
      <c r="AI11" s="2"/>
      <c r="AJ11" s="2"/>
      <c r="AK11" s="2"/>
      <c r="AL11" s="2"/>
      <c r="AM11" s="2"/>
    </row>
    <row r="12" spans="1:39" x14ac:dyDescent="0.2">
      <c r="A12" s="2">
        <v>10</v>
      </c>
      <c r="B12" s="3">
        <v>5800</v>
      </c>
      <c r="C12" s="19" t="str">
        <f t="shared" si="1"/>
        <v/>
      </c>
      <c r="D12" s="19" t="str">
        <f t="shared" si="2"/>
        <v/>
      </c>
      <c r="E12" s="19" t="str">
        <f t="shared" si="3"/>
        <v>5</v>
      </c>
      <c r="F12" s="19" t="str">
        <f t="shared" si="4"/>
        <v>8</v>
      </c>
      <c r="G12" s="19" t="str">
        <f t="shared" si="5"/>
        <v>0</v>
      </c>
      <c r="H12" s="19" t="str">
        <f t="shared" si="6"/>
        <v>0</v>
      </c>
      <c r="I12" s="17" t="str">
        <f t="shared" si="7"/>
        <v/>
      </c>
      <c r="J12" s="17" t="str">
        <f t="shared" si="7"/>
        <v/>
      </c>
      <c r="K12" s="17" t="str">
        <f t="shared" si="7"/>
        <v/>
      </c>
      <c r="L12" s="17" t="str">
        <f t="shared" si="7"/>
        <v/>
      </c>
      <c r="M12" s="17" t="str">
        <f t="shared" si="7"/>
        <v>+</v>
      </c>
      <c r="N12" s="17" t="str">
        <f t="shared" si="7"/>
        <v>+</v>
      </c>
      <c r="O12" s="16" t="s">
        <v>161</v>
      </c>
      <c r="P12" s="51" t="s">
        <v>277</v>
      </c>
      <c r="Q12" s="25">
        <f t="shared" si="8"/>
        <v>4</v>
      </c>
      <c r="R12" s="26">
        <f t="shared" si="9"/>
        <v>2</v>
      </c>
      <c r="S12" s="25">
        <f t="shared" si="10"/>
        <v>2</v>
      </c>
      <c r="T12" s="25">
        <f t="shared" si="11"/>
        <v>2</v>
      </c>
      <c r="U12" s="25">
        <f t="shared" si="12"/>
        <v>1</v>
      </c>
      <c r="V12" s="25">
        <f t="shared" si="13"/>
        <v>1</v>
      </c>
      <c r="W12" s="8"/>
      <c r="X12" s="1" t="str">
        <f t="shared" si="14"/>
        <v/>
      </c>
      <c r="Y12" s="50" t="str">
        <f t="shared" si="15"/>
        <v/>
      </c>
      <c r="Z12" s="2"/>
      <c r="AA12" s="2"/>
      <c r="AB12" s="2"/>
      <c r="AC12" s="2"/>
      <c r="AD12" s="2"/>
      <c r="AE12" s="4"/>
      <c r="AF12" s="2"/>
      <c r="AG12" s="2"/>
      <c r="AH12" s="2"/>
      <c r="AI12" s="2"/>
      <c r="AJ12" s="2"/>
      <c r="AK12" s="2"/>
      <c r="AL12" s="2"/>
      <c r="AM12" s="2"/>
    </row>
    <row r="13" spans="1:39" x14ac:dyDescent="0.2">
      <c r="A13" s="2">
        <v>11</v>
      </c>
      <c r="B13" s="3">
        <v>7900</v>
      </c>
      <c r="C13" s="19" t="str">
        <f t="shared" si="1"/>
        <v/>
      </c>
      <c r="D13" s="19" t="str">
        <f t="shared" si="2"/>
        <v/>
      </c>
      <c r="E13" s="19" t="str">
        <f t="shared" si="3"/>
        <v>7</v>
      </c>
      <c r="F13" s="19" t="str">
        <f t="shared" si="4"/>
        <v>9</v>
      </c>
      <c r="G13" s="19" t="str">
        <f t="shared" si="5"/>
        <v>0</v>
      </c>
      <c r="H13" s="19" t="str">
        <f t="shared" si="6"/>
        <v>0</v>
      </c>
      <c r="I13" s="17" t="str">
        <f t="shared" si="7"/>
        <v/>
      </c>
      <c r="J13" s="17" t="str">
        <f t="shared" si="7"/>
        <v/>
      </c>
      <c r="K13" s="17" t="str">
        <f t="shared" si="7"/>
        <v/>
      </c>
      <c r="L13" s="17" t="str">
        <f t="shared" si="7"/>
        <v/>
      </c>
      <c r="M13" s="17" t="str">
        <f t="shared" si="7"/>
        <v>+</v>
      </c>
      <c r="N13" s="17" t="str">
        <f t="shared" si="7"/>
        <v>+</v>
      </c>
      <c r="O13" s="16" t="s">
        <v>162</v>
      </c>
      <c r="P13" s="51" t="s">
        <v>279</v>
      </c>
      <c r="Q13" s="25">
        <f t="shared" si="8"/>
        <v>4</v>
      </c>
      <c r="R13" s="26">
        <f t="shared" si="9"/>
        <v>2</v>
      </c>
      <c r="S13" s="25">
        <f t="shared" si="10"/>
        <v>2</v>
      </c>
      <c r="T13" s="25">
        <f t="shared" si="11"/>
        <v>2</v>
      </c>
      <c r="U13" s="25">
        <f t="shared" si="12"/>
        <v>1</v>
      </c>
      <c r="V13" s="25">
        <f t="shared" si="13"/>
        <v>1</v>
      </c>
      <c r="W13" s="8"/>
      <c r="X13" s="1" t="str">
        <f t="shared" si="14"/>
        <v/>
      </c>
      <c r="Y13" s="50" t="str">
        <f t="shared" si="15"/>
        <v/>
      </c>
      <c r="Z13" s="2"/>
      <c r="AA13" s="2"/>
      <c r="AB13" s="2"/>
      <c r="AC13" s="2"/>
      <c r="AD13" s="2"/>
      <c r="AE13" s="4"/>
      <c r="AF13" s="2"/>
      <c r="AG13" s="2"/>
      <c r="AH13" s="2"/>
      <c r="AI13" s="2"/>
      <c r="AJ13" s="2"/>
      <c r="AK13" s="2"/>
      <c r="AL13" s="2"/>
      <c r="AM13" s="2"/>
    </row>
    <row r="14" spans="1:39" x14ac:dyDescent="0.2">
      <c r="A14" s="2">
        <v>12</v>
      </c>
      <c r="B14" s="3">
        <v>500060</v>
      </c>
      <c r="C14" s="19" t="str">
        <f t="shared" si="1"/>
        <v>5</v>
      </c>
      <c r="D14" s="19" t="str">
        <f t="shared" si="2"/>
        <v>0</v>
      </c>
      <c r="E14" s="19" t="str">
        <f t="shared" si="3"/>
        <v>0</v>
      </c>
      <c r="F14" s="19" t="str">
        <f t="shared" si="4"/>
        <v>0</v>
      </c>
      <c r="G14" s="19" t="str">
        <f t="shared" si="5"/>
        <v>6</v>
      </c>
      <c r="H14" s="19" t="str">
        <f t="shared" si="6"/>
        <v>0</v>
      </c>
      <c r="I14" s="17" t="str">
        <f t="shared" si="7"/>
        <v/>
      </c>
      <c r="J14" s="17" t="str">
        <f t="shared" si="7"/>
        <v>+</v>
      </c>
      <c r="K14" s="17" t="str">
        <f t="shared" si="7"/>
        <v>+</v>
      </c>
      <c r="L14" s="17" t="str">
        <f t="shared" si="7"/>
        <v>+</v>
      </c>
      <c r="M14" s="17" t="str">
        <f t="shared" si="7"/>
        <v/>
      </c>
      <c r="N14" s="17" t="str">
        <f t="shared" si="7"/>
        <v>+</v>
      </c>
      <c r="O14" s="16" t="s">
        <v>163</v>
      </c>
      <c r="P14" s="51" t="s">
        <v>270</v>
      </c>
      <c r="Q14" s="25">
        <f t="shared" si="8"/>
        <v>6</v>
      </c>
      <c r="R14" s="26">
        <f t="shared" si="9"/>
        <v>3</v>
      </c>
      <c r="S14" s="25">
        <f t="shared" si="10"/>
        <v>4</v>
      </c>
      <c r="T14" s="25">
        <f t="shared" si="11"/>
        <v>3</v>
      </c>
      <c r="U14" s="25">
        <f t="shared" si="12"/>
        <v>1</v>
      </c>
      <c r="V14" s="25">
        <f t="shared" si="13"/>
        <v>1</v>
      </c>
      <c r="W14" s="8"/>
      <c r="X14" s="1" t="str">
        <f t="shared" si="14"/>
        <v/>
      </c>
      <c r="Y14" s="50" t="str">
        <f t="shared" si="15"/>
        <v/>
      </c>
      <c r="Z14" s="2"/>
      <c r="AA14" s="2"/>
      <c r="AB14" s="2"/>
      <c r="AC14" s="2"/>
      <c r="AD14" s="2"/>
      <c r="AE14" s="4"/>
      <c r="AF14" s="2"/>
      <c r="AG14" s="2"/>
      <c r="AH14" s="2"/>
      <c r="AI14" s="2"/>
      <c r="AJ14" s="2"/>
      <c r="AK14" s="2"/>
      <c r="AL14" s="2"/>
      <c r="AM14" s="2"/>
    </row>
    <row r="15" spans="1:39" x14ac:dyDescent="0.2">
      <c r="A15" s="2">
        <v>13</v>
      </c>
      <c r="B15" s="3">
        <v>4002</v>
      </c>
      <c r="C15" s="19" t="str">
        <f t="shared" si="1"/>
        <v/>
      </c>
      <c r="D15" s="19" t="str">
        <f t="shared" si="2"/>
        <v/>
      </c>
      <c r="E15" s="19" t="str">
        <f t="shared" si="3"/>
        <v>4</v>
      </c>
      <c r="F15" s="19" t="str">
        <f t="shared" si="4"/>
        <v>0</v>
      </c>
      <c r="G15" s="19" t="str">
        <f t="shared" si="5"/>
        <v>0</v>
      </c>
      <c r="H15" s="19" t="str">
        <f t="shared" si="6"/>
        <v>2</v>
      </c>
      <c r="I15" s="17" t="str">
        <f t="shared" si="7"/>
        <v/>
      </c>
      <c r="J15" s="17" t="str">
        <f t="shared" si="7"/>
        <v/>
      </c>
      <c r="K15" s="17" t="str">
        <f t="shared" si="7"/>
        <v/>
      </c>
      <c r="L15" s="17" t="str">
        <f t="shared" si="7"/>
        <v>+</v>
      </c>
      <c r="M15" s="17" t="str">
        <f t="shared" si="7"/>
        <v>+</v>
      </c>
      <c r="N15" s="17" t="str">
        <f t="shared" si="7"/>
        <v/>
      </c>
      <c r="O15" s="16" t="s">
        <v>164</v>
      </c>
      <c r="P15" s="51" t="s">
        <v>280</v>
      </c>
      <c r="Q15" s="25">
        <f t="shared" si="8"/>
        <v>4</v>
      </c>
      <c r="R15" s="26">
        <f t="shared" si="9"/>
        <v>2</v>
      </c>
      <c r="S15" s="25">
        <f t="shared" si="10"/>
        <v>2</v>
      </c>
      <c r="T15" s="25">
        <f t="shared" si="11"/>
        <v>2</v>
      </c>
      <c r="U15" s="25" t="str">
        <f t="shared" si="12"/>
        <v/>
      </c>
      <c r="V15" s="25">
        <f t="shared" si="13"/>
        <v>1</v>
      </c>
      <c r="W15" s="8"/>
      <c r="X15" s="1" t="str">
        <f t="shared" si="14"/>
        <v/>
      </c>
      <c r="Y15" s="50" t="str">
        <f t="shared" si="15"/>
        <v/>
      </c>
      <c r="Z15" s="2"/>
      <c r="AA15" s="2"/>
      <c r="AB15" s="2"/>
      <c r="AC15" s="2"/>
      <c r="AD15" s="2"/>
      <c r="AE15" s="4"/>
      <c r="AF15" s="2"/>
      <c r="AG15" s="2"/>
      <c r="AH15" s="2"/>
      <c r="AI15" s="2"/>
      <c r="AJ15" s="2"/>
      <c r="AK15" s="2"/>
      <c r="AL15" s="2"/>
      <c r="AM15" s="2"/>
    </row>
    <row r="16" spans="1:39" x14ac:dyDescent="0.2">
      <c r="A16" s="2">
        <v>14</v>
      </c>
      <c r="B16" s="3">
        <v>6700</v>
      </c>
      <c r="C16" s="19" t="str">
        <f t="shared" si="1"/>
        <v/>
      </c>
      <c r="D16" s="19" t="str">
        <f t="shared" si="2"/>
        <v/>
      </c>
      <c r="E16" s="19" t="str">
        <f t="shared" si="3"/>
        <v>6</v>
      </c>
      <c r="F16" s="19" t="str">
        <f t="shared" si="4"/>
        <v>7</v>
      </c>
      <c r="G16" s="19" t="str">
        <f t="shared" si="5"/>
        <v>0</v>
      </c>
      <c r="H16" s="19" t="str">
        <f t="shared" si="6"/>
        <v>0</v>
      </c>
      <c r="I16" s="17" t="str">
        <f t="shared" si="7"/>
        <v/>
      </c>
      <c r="J16" s="17" t="str">
        <f t="shared" si="7"/>
        <v/>
      </c>
      <c r="K16" s="17" t="str">
        <f t="shared" si="7"/>
        <v/>
      </c>
      <c r="L16" s="17" t="str">
        <f t="shared" si="7"/>
        <v/>
      </c>
      <c r="M16" s="17" t="str">
        <f t="shared" si="7"/>
        <v>+</v>
      </c>
      <c r="N16" s="17" t="str">
        <f t="shared" si="7"/>
        <v>+</v>
      </c>
      <c r="O16" s="16" t="s">
        <v>165</v>
      </c>
      <c r="P16" s="51" t="s">
        <v>281</v>
      </c>
      <c r="Q16" s="25">
        <f t="shared" si="8"/>
        <v>4</v>
      </c>
      <c r="R16" s="26">
        <f t="shared" si="9"/>
        <v>2</v>
      </c>
      <c r="S16" s="25">
        <f t="shared" si="10"/>
        <v>2</v>
      </c>
      <c r="T16" s="25">
        <f t="shared" si="11"/>
        <v>2</v>
      </c>
      <c r="U16" s="25">
        <f t="shared" si="12"/>
        <v>1</v>
      </c>
      <c r="V16" s="25">
        <f t="shared" si="13"/>
        <v>1</v>
      </c>
      <c r="W16" s="8"/>
      <c r="X16" s="1" t="str">
        <f t="shared" si="14"/>
        <v/>
      </c>
      <c r="Y16" s="50" t="str">
        <f t="shared" si="15"/>
        <v/>
      </c>
      <c r="Z16" s="2"/>
      <c r="AA16" s="2"/>
      <c r="AB16" s="2"/>
      <c r="AC16" s="2"/>
      <c r="AD16" s="2"/>
      <c r="AE16" s="4"/>
      <c r="AF16" s="2"/>
      <c r="AG16" s="2"/>
      <c r="AH16" s="2"/>
      <c r="AI16" s="2"/>
      <c r="AJ16" s="2"/>
      <c r="AK16" s="2"/>
      <c r="AL16" s="2"/>
      <c r="AM16" s="2"/>
    </row>
    <row r="17" spans="1:39" x14ac:dyDescent="0.2">
      <c r="A17" s="2">
        <v>15</v>
      </c>
      <c r="B17" s="3">
        <v>2083</v>
      </c>
      <c r="C17" s="19" t="str">
        <f t="shared" si="1"/>
        <v/>
      </c>
      <c r="D17" s="19" t="str">
        <f t="shared" si="2"/>
        <v/>
      </c>
      <c r="E17" s="19" t="str">
        <f t="shared" si="3"/>
        <v>2</v>
      </c>
      <c r="F17" s="19" t="str">
        <f t="shared" si="4"/>
        <v>0</v>
      </c>
      <c r="G17" s="19" t="str">
        <f t="shared" si="5"/>
        <v>8</v>
      </c>
      <c r="H17" s="19" t="str">
        <f t="shared" si="6"/>
        <v>3</v>
      </c>
      <c r="I17" s="17" t="str">
        <f t="shared" si="7"/>
        <v/>
      </c>
      <c r="J17" s="17" t="str">
        <f t="shared" si="7"/>
        <v/>
      </c>
      <c r="K17" s="17" t="str">
        <f t="shared" si="7"/>
        <v/>
      </c>
      <c r="L17" s="17" t="str">
        <f t="shared" si="7"/>
        <v>+</v>
      </c>
      <c r="M17" s="17" t="str">
        <f t="shared" si="7"/>
        <v/>
      </c>
      <c r="N17" s="17" t="str">
        <f t="shared" si="7"/>
        <v/>
      </c>
      <c r="O17" s="16" t="s">
        <v>166</v>
      </c>
      <c r="P17" s="51" t="s">
        <v>282</v>
      </c>
      <c r="Q17" s="25">
        <f t="shared" si="8"/>
        <v>4</v>
      </c>
      <c r="R17" s="26">
        <f t="shared" si="9"/>
        <v>3</v>
      </c>
      <c r="S17" s="25">
        <f t="shared" si="10"/>
        <v>1</v>
      </c>
      <c r="T17" s="25" t="str">
        <f t="shared" si="11"/>
        <v/>
      </c>
      <c r="U17" s="25" t="str">
        <f t="shared" si="12"/>
        <v/>
      </c>
      <c r="V17" s="25">
        <f t="shared" si="13"/>
        <v>1</v>
      </c>
      <c r="W17" s="8"/>
      <c r="X17" s="1" t="str">
        <f t="shared" si="14"/>
        <v/>
      </c>
      <c r="Y17" s="50" t="str">
        <f t="shared" si="15"/>
        <v/>
      </c>
      <c r="Z17" s="2"/>
      <c r="AA17" s="2"/>
      <c r="AB17" s="2"/>
      <c r="AC17" s="2"/>
      <c r="AD17" s="2"/>
      <c r="AE17" s="4"/>
      <c r="AF17" s="2"/>
      <c r="AG17" s="2"/>
      <c r="AH17" s="2"/>
      <c r="AI17" s="2"/>
      <c r="AJ17" s="2"/>
      <c r="AK17" s="2"/>
      <c r="AL17" s="2"/>
      <c r="AM17" s="2"/>
    </row>
    <row r="18" spans="1:39" x14ac:dyDescent="0.2">
      <c r="A18" s="2">
        <v>16</v>
      </c>
      <c r="B18" s="3">
        <v>804</v>
      </c>
      <c r="C18" s="19" t="str">
        <f t="shared" si="1"/>
        <v/>
      </c>
      <c r="D18" s="19" t="str">
        <f t="shared" si="2"/>
        <v/>
      </c>
      <c r="E18" s="19" t="str">
        <f t="shared" si="3"/>
        <v/>
      </c>
      <c r="F18" s="19" t="str">
        <f t="shared" si="4"/>
        <v>8</v>
      </c>
      <c r="G18" s="19" t="str">
        <f t="shared" si="5"/>
        <v>0</v>
      </c>
      <c r="H18" s="19" t="str">
        <f t="shared" si="6"/>
        <v>4</v>
      </c>
      <c r="I18" s="17" t="str">
        <f t="shared" si="7"/>
        <v/>
      </c>
      <c r="J18" s="17" t="str">
        <f t="shared" si="7"/>
        <v/>
      </c>
      <c r="K18" s="17" t="str">
        <f t="shared" si="7"/>
        <v/>
      </c>
      <c r="L18" s="17" t="str">
        <f t="shared" si="7"/>
        <v/>
      </c>
      <c r="M18" s="17" t="str">
        <f t="shared" si="7"/>
        <v>+</v>
      </c>
      <c r="N18" s="17" t="str">
        <f t="shared" si="7"/>
        <v/>
      </c>
      <c r="O18" s="16" t="s">
        <v>167</v>
      </c>
      <c r="P18" s="51" t="s">
        <v>283</v>
      </c>
      <c r="Q18" s="25">
        <f t="shared" si="8"/>
        <v>3</v>
      </c>
      <c r="R18" s="26">
        <f t="shared" si="9"/>
        <v>2</v>
      </c>
      <c r="S18" s="25">
        <f t="shared" si="10"/>
        <v>1</v>
      </c>
      <c r="T18" s="25" t="str">
        <f t="shared" si="11"/>
        <v/>
      </c>
      <c r="U18" s="25" t="str">
        <f t="shared" si="12"/>
        <v/>
      </c>
      <c r="V18" s="25">
        <f t="shared" si="13"/>
        <v>1</v>
      </c>
      <c r="W18" s="8"/>
      <c r="X18" s="1" t="str">
        <f t="shared" si="14"/>
        <v/>
      </c>
      <c r="Y18" s="50" t="str">
        <f t="shared" si="15"/>
        <v/>
      </c>
      <c r="Z18" s="2"/>
      <c r="AA18" s="2"/>
      <c r="AB18" s="2"/>
      <c r="AC18" s="2"/>
      <c r="AD18" s="2"/>
      <c r="AE18" s="4"/>
      <c r="AF18" s="2"/>
      <c r="AG18" s="2"/>
      <c r="AH18" s="2"/>
      <c r="AI18" s="2"/>
      <c r="AJ18" s="2"/>
      <c r="AK18" s="2"/>
      <c r="AL18" s="2"/>
      <c r="AM18" s="2"/>
    </row>
    <row r="19" spans="1:39" x14ac:dyDescent="0.2">
      <c r="A19" s="2">
        <v>17</v>
      </c>
      <c r="B19" s="3">
        <v>600040</v>
      </c>
      <c r="C19" s="19" t="str">
        <f t="shared" si="1"/>
        <v>6</v>
      </c>
      <c r="D19" s="19" t="str">
        <f t="shared" si="2"/>
        <v>0</v>
      </c>
      <c r="E19" s="19" t="str">
        <f t="shared" si="3"/>
        <v>0</v>
      </c>
      <c r="F19" s="19" t="str">
        <f t="shared" si="4"/>
        <v>0</v>
      </c>
      <c r="G19" s="19" t="str">
        <f t="shared" si="5"/>
        <v>4</v>
      </c>
      <c r="H19" s="19" t="str">
        <f t="shared" si="6"/>
        <v>0</v>
      </c>
      <c r="I19" s="17" t="str">
        <f t="shared" ref="I19:N61" si="16">IF(C19="0","+","")</f>
        <v/>
      </c>
      <c r="J19" s="17" t="str">
        <f t="shared" si="16"/>
        <v>+</v>
      </c>
      <c r="K19" s="17" t="str">
        <f t="shared" si="16"/>
        <v>+</v>
      </c>
      <c r="L19" s="17" t="str">
        <f t="shared" si="16"/>
        <v>+</v>
      </c>
      <c r="M19" s="17" t="str">
        <f t="shared" si="16"/>
        <v/>
      </c>
      <c r="N19" s="17" t="str">
        <f t="shared" si="16"/>
        <v>+</v>
      </c>
      <c r="O19" s="16" t="s">
        <v>168</v>
      </c>
      <c r="P19" s="51" t="s">
        <v>284</v>
      </c>
      <c r="Q19" s="25">
        <f t="shared" si="8"/>
        <v>6</v>
      </c>
      <c r="R19" s="26">
        <f t="shared" si="9"/>
        <v>3</v>
      </c>
      <c r="S19" s="25">
        <f t="shared" si="10"/>
        <v>4</v>
      </c>
      <c r="T19" s="25">
        <f t="shared" si="11"/>
        <v>3</v>
      </c>
      <c r="U19" s="25">
        <f t="shared" si="12"/>
        <v>1</v>
      </c>
      <c r="V19" s="25">
        <f t="shared" si="13"/>
        <v>1</v>
      </c>
      <c r="W19" s="8"/>
      <c r="X19" s="1" t="str">
        <f t="shared" si="14"/>
        <v/>
      </c>
      <c r="Y19" s="50" t="str">
        <f t="shared" si="15"/>
        <v/>
      </c>
      <c r="Z19" s="2"/>
      <c r="AA19" s="2"/>
      <c r="AB19" s="2"/>
      <c r="AC19" s="2"/>
      <c r="AD19" s="2"/>
      <c r="AE19" s="4"/>
      <c r="AF19" s="2"/>
      <c r="AG19" s="2"/>
      <c r="AH19" s="2"/>
      <c r="AI19" s="2"/>
      <c r="AJ19" s="2"/>
      <c r="AK19" s="2"/>
      <c r="AL19" s="2"/>
      <c r="AM19" s="2"/>
    </row>
    <row r="20" spans="1:39" x14ac:dyDescent="0.2">
      <c r="A20" s="2">
        <v>18</v>
      </c>
      <c r="B20" s="3">
        <v>80009</v>
      </c>
      <c r="C20" s="19" t="str">
        <f t="shared" si="1"/>
        <v/>
      </c>
      <c r="D20" s="19" t="str">
        <f t="shared" si="2"/>
        <v>8</v>
      </c>
      <c r="E20" s="19" t="str">
        <f t="shared" si="3"/>
        <v>0</v>
      </c>
      <c r="F20" s="19" t="str">
        <f t="shared" si="4"/>
        <v>0</v>
      </c>
      <c r="G20" s="19" t="str">
        <f t="shared" si="5"/>
        <v>0</v>
      </c>
      <c r="H20" s="19" t="str">
        <f t="shared" si="6"/>
        <v>9</v>
      </c>
      <c r="I20" s="17" t="str">
        <f t="shared" si="16"/>
        <v/>
      </c>
      <c r="J20" s="17" t="str">
        <f t="shared" si="16"/>
        <v/>
      </c>
      <c r="K20" s="17" t="str">
        <f t="shared" si="16"/>
        <v>+</v>
      </c>
      <c r="L20" s="17" t="str">
        <f t="shared" si="16"/>
        <v>+</v>
      </c>
      <c r="M20" s="17" t="str">
        <f t="shared" si="16"/>
        <v>+</v>
      </c>
      <c r="N20" s="17" t="str">
        <f t="shared" si="16"/>
        <v/>
      </c>
      <c r="O20" s="16" t="s">
        <v>169</v>
      </c>
      <c r="P20" s="51" t="s">
        <v>285</v>
      </c>
      <c r="Q20" s="25">
        <f t="shared" si="8"/>
        <v>5</v>
      </c>
      <c r="R20" s="26">
        <f t="shared" si="9"/>
        <v>3</v>
      </c>
      <c r="S20" s="25">
        <f t="shared" si="10"/>
        <v>3</v>
      </c>
      <c r="T20" s="25">
        <f t="shared" si="11"/>
        <v>3</v>
      </c>
      <c r="U20" s="25">
        <f t="shared" si="12"/>
        <v>1</v>
      </c>
      <c r="V20" s="25">
        <f t="shared" si="13"/>
        <v>1</v>
      </c>
      <c r="W20" s="8"/>
      <c r="X20" s="1" t="str">
        <f t="shared" si="14"/>
        <v/>
      </c>
      <c r="Y20" s="50" t="str">
        <f t="shared" si="15"/>
        <v/>
      </c>
      <c r="Z20" s="2"/>
      <c r="AA20" s="2"/>
      <c r="AB20" s="2"/>
      <c r="AC20" s="2"/>
      <c r="AD20" s="2"/>
      <c r="AE20" s="4"/>
      <c r="AF20" s="2"/>
      <c r="AG20" s="2"/>
      <c r="AH20" s="2"/>
      <c r="AI20" s="2"/>
      <c r="AJ20" s="2"/>
      <c r="AK20" s="2"/>
      <c r="AL20" s="2"/>
      <c r="AM20" s="2"/>
    </row>
    <row r="21" spans="1:39" x14ac:dyDescent="0.2">
      <c r="A21" s="2">
        <v>19</v>
      </c>
      <c r="B21" s="3">
        <v>700006</v>
      </c>
      <c r="C21" s="19" t="str">
        <f t="shared" si="1"/>
        <v>7</v>
      </c>
      <c r="D21" s="19" t="str">
        <f t="shared" si="2"/>
        <v>0</v>
      </c>
      <c r="E21" s="19" t="str">
        <f t="shared" si="3"/>
        <v>0</v>
      </c>
      <c r="F21" s="19" t="str">
        <f t="shared" si="4"/>
        <v>0</v>
      </c>
      <c r="G21" s="19" t="str">
        <f t="shared" si="5"/>
        <v>0</v>
      </c>
      <c r="H21" s="19" t="str">
        <f t="shared" si="6"/>
        <v>6</v>
      </c>
      <c r="I21" s="17" t="str">
        <f t="shared" si="16"/>
        <v/>
      </c>
      <c r="J21" s="17" t="str">
        <f t="shared" si="16"/>
        <v>+</v>
      </c>
      <c r="K21" s="17" t="str">
        <f t="shared" si="16"/>
        <v>+</v>
      </c>
      <c r="L21" s="17" t="str">
        <f t="shared" si="16"/>
        <v>+</v>
      </c>
      <c r="M21" s="17" t="str">
        <f t="shared" si="16"/>
        <v>+</v>
      </c>
      <c r="N21" s="17" t="str">
        <f t="shared" si="16"/>
        <v/>
      </c>
      <c r="O21" s="16" t="s">
        <v>170</v>
      </c>
      <c r="P21" s="51" t="s">
        <v>286</v>
      </c>
      <c r="Q21" s="25">
        <f t="shared" si="8"/>
        <v>6</v>
      </c>
      <c r="R21" s="26">
        <f t="shared" si="9"/>
        <v>3</v>
      </c>
      <c r="S21" s="25">
        <f t="shared" si="10"/>
        <v>4</v>
      </c>
      <c r="T21" s="25">
        <f t="shared" si="11"/>
        <v>3</v>
      </c>
      <c r="U21" s="25">
        <f t="shared" si="12"/>
        <v>1</v>
      </c>
      <c r="V21" s="25">
        <f t="shared" si="13"/>
        <v>1</v>
      </c>
      <c r="W21" s="8"/>
      <c r="X21" s="1" t="str">
        <f t="shared" si="14"/>
        <v/>
      </c>
      <c r="Y21" s="50" t="str">
        <f t="shared" si="15"/>
        <v/>
      </c>
      <c r="Z21" s="2"/>
      <c r="AA21" s="2"/>
      <c r="AB21" s="2"/>
      <c r="AC21" s="2"/>
      <c r="AD21" s="2"/>
      <c r="AE21" s="4"/>
      <c r="AF21" s="2"/>
      <c r="AG21" s="2"/>
      <c r="AH21" s="2"/>
      <c r="AI21" s="2"/>
      <c r="AJ21" s="2"/>
      <c r="AK21" s="2"/>
      <c r="AL21" s="2"/>
      <c r="AM21" s="2"/>
    </row>
    <row r="22" spans="1:39" x14ac:dyDescent="0.2">
      <c r="A22" s="2">
        <v>20</v>
      </c>
      <c r="B22" s="3">
        <v>4930</v>
      </c>
      <c r="C22" s="19" t="str">
        <f t="shared" si="1"/>
        <v/>
      </c>
      <c r="D22" s="19" t="str">
        <f t="shared" si="2"/>
        <v/>
      </c>
      <c r="E22" s="19" t="str">
        <f t="shared" si="3"/>
        <v>4</v>
      </c>
      <c r="F22" s="19" t="str">
        <f t="shared" si="4"/>
        <v>9</v>
      </c>
      <c r="G22" s="19" t="str">
        <f t="shared" si="5"/>
        <v>3</v>
      </c>
      <c r="H22" s="19" t="str">
        <f t="shared" si="6"/>
        <v>0</v>
      </c>
      <c r="I22" s="17" t="str">
        <f t="shared" si="16"/>
        <v/>
      </c>
      <c r="J22" s="17" t="str">
        <f t="shared" si="16"/>
        <v/>
      </c>
      <c r="K22" s="17" t="str">
        <f t="shared" si="16"/>
        <v/>
      </c>
      <c r="L22" s="17" t="str">
        <f t="shared" si="16"/>
        <v/>
      </c>
      <c r="M22" s="17" t="str">
        <f t="shared" si="16"/>
        <v/>
      </c>
      <c r="N22" s="17" t="str">
        <f t="shared" si="16"/>
        <v>+</v>
      </c>
      <c r="O22" s="16" t="s">
        <v>171</v>
      </c>
      <c r="P22" s="51" t="s">
        <v>287</v>
      </c>
      <c r="Q22" s="25">
        <f t="shared" si="8"/>
        <v>4</v>
      </c>
      <c r="R22" s="26">
        <f t="shared" si="9"/>
        <v>3</v>
      </c>
      <c r="S22" s="25">
        <f t="shared" si="10"/>
        <v>1</v>
      </c>
      <c r="T22" s="25" t="str">
        <f t="shared" si="11"/>
        <v/>
      </c>
      <c r="U22" s="25">
        <f t="shared" si="12"/>
        <v>1</v>
      </c>
      <c r="V22" s="25" t="str">
        <f t="shared" si="13"/>
        <v/>
      </c>
      <c r="W22" s="8"/>
      <c r="X22" s="1" t="str">
        <f t="shared" si="14"/>
        <v/>
      </c>
      <c r="Y22" s="50" t="str">
        <f t="shared" si="15"/>
        <v/>
      </c>
      <c r="Z22" s="2"/>
      <c r="AA22" s="2"/>
      <c r="AB22" s="2"/>
      <c r="AC22" s="2"/>
      <c r="AD22" s="2"/>
      <c r="AE22" s="4"/>
      <c r="AF22" s="2"/>
      <c r="AG22" s="2"/>
      <c r="AH22" s="2"/>
      <c r="AI22" s="2"/>
      <c r="AJ22" s="2"/>
      <c r="AK22" s="2"/>
      <c r="AL22" s="2"/>
      <c r="AM22" s="2"/>
    </row>
    <row r="23" spans="1:39" x14ac:dyDescent="0.2">
      <c r="A23" s="2">
        <v>21</v>
      </c>
      <c r="B23" s="3">
        <v>3620</v>
      </c>
      <c r="C23" s="19" t="str">
        <f t="shared" si="1"/>
        <v/>
      </c>
      <c r="D23" s="19" t="str">
        <f t="shared" si="2"/>
        <v/>
      </c>
      <c r="E23" s="19" t="str">
        <f t="shared" si="3"/>
        <v>3</v>
      </c>
      <c r="F23" s="19" t="str">
        <f t="shared" si="4"/>
        <v>6</v>
      </c>
      <c r="G23" s="19" t="str">
        <f t="shared" si="5"/>
        <v>2</v>
      </c>
      <c r="H23" s="19" t="str">
        <f t="shared" si="6"/>
        <v>0</v>
      </c>
      <c r="I23" s="17" t="str">
        <f t="shared" si="16"/>
        <v/>
      </c>
      <c r="J23" s="17" t="str">
        <f t="shared" si="16"/>
        <v/>
      </c>
      <c r="K23" s="17" t="str">
        <f t="shared" si="16"/>
        <v/>
      </c>
      <c r="L23" s="17" t="str">
        <f t="shared" si="16"/>
        <v/>
      </c>
      <c r="M23" s="17" t="str">
        <f t="shared" si="16"/>
        <v/>
      </c>
      <c r="N23" s="17" t="str">
        <f t="shared" si="16"/>
        <v>+</v>
      </c>
      <c r="O23" s="16" t="s">
        <v>172</v>
      </c>
      <c r="P23" s="51" t="s">
        <v>286</v>
      </c>
      <c r="Q23" s="25">
        <f t="shared" si="8"/>
        <v>4</v>
      </c>
      <c r="R23" s="26">
        <f t="shared" si="9"/>
        <v>3</v>
      </c>
      <c r="S23" s="25">
        <f t="shared" si="10"/>
        <v>1</v>
      </c>
      <c r="T23" s="25" t="str">
        <f t="shared" si="11"/>
        <v/>
      </c>
      <c r="U23" s="25">
        <f t="shared" si="12"/>
        <v>1</v>
      </c>
      <c r="V23" s="25" t="str">
        <f t="shared" si="13"/>
        <v/>
      </c>
      <c r="W23" s="8"/>
      <c r="X23" s="1" t="str">
        <f t="shared" si="14"/>
        <v/>
      </c>
      <c r="Y23" s="50" t="str">
        <f t="shared" si="15"/>
        <v/>
      </c>
      <c r="Z23" s="2"/>
      <c r="AA23" s="2"/>
      <c r="AB23" s="2"/>
      <c r="AC23" s="2"/>
      <c r="AD23" s="2"/>
      <c r="AE23" s="4"/>
      <c r="AF23" s="2"/>
      <c r="AG23" s="2"/>
      <c r="AH23" s="2"/>
      <c r="AI23" s="2"/>
      <c r="AJ23" s="2"/>
      <c r="AK23" s="2"/>
      <c r="AL23" s="2"/>
      <c r="AM23" s="2"/>
    </row>
    <row r="24" spans="1:39" x14ac:dyDescent="0.2">
      <c r="A24" s="2">
        <v>22</v>
      </c>
      <c r="B24" s="3">
        <v>400070</v>
      </c>
      <c r="C24" s="19" t="str">
        <f t="shared" si="1"/>
        <v>4</v>
      </c>
      <c r="D24" s="19" t="str">
        <f t="shared" si="2"/>
        <v>0</v>
      </c>
      <c r="E24" s="19" t="str">
        <f t="shared" si="3"/>
        <v>0</v>
      </c>
      <c r="F24" s="19" t="str">
        <f t="shared" si="4"/>
        <v>0</v>
      </c>
      <c r="G24" s="19" t="str">
        <f t="shared" si="5"/>
        <v>7</v>
      </c>
      <c r="H24" s="19" t="str">
        <f t="shared" si="6"/>
        <v>0</v>
      </c>
      <c r="I24" s="17" t="str">
        <f t="shared" si="16"/>
        <v/>
      </c>
      <c r="J24" s="17" t="str">
        <f t="shared" si="16"/>
        <v>+</v>
      </c>
      <c r="K24" s="17" t="str">
        <f t="shared" si="16"/>
        <v>+</v>
      </c>
      <c r="L24" s="17" t="str">
        <f t="shared" si="16"/>
        <v>+</v>
      </c>
      <c r="M24" s="17" t="str">
        <f t="shared" si="16"/>
        <v/>
      </c>
      <c r="N24" s="17" t="str">
        <f t="shared" si="16"/>
        <v>+</v>
      </c>
      <c r="O24" s="16" t="s">
        <v>173</v>
      </c>
      <c r="P24" s="51" t="s">
        <v>271</v>
      </c>
      <c r="Q24" s="25">
        <f t="shared" si="8"/>
        <v>6</v>
      </c>
      <c r="R24" s="26">
        <f t="shared" si="9"/>
        <v>3</v>
      </c>
      <c r="S24" s="25">
        <f t="shared" si="10"/>
        <v>4</v>
      </c>
      <c r="T24" s="25">
        <f t="shared" si="11"/>
        <v>3</v>
      </c>
      <c r="U24" s="25">
        <f t="shared" si="12"/>
        <v>1</v>
      </c>
      <c r="V24" s="25">
        <f t="shared" si="13"/>
        <v>1</v>
      </c>
      <c r="W24" s="8"/>
      <c r="X24" s="1" t="str">
        <f t="shared" si="14"/>
        <v/>
      </c>
      <c r="Y24" s="50" t="str">
        <f t="shared" si="15"/>
        <v/>
      </c>
      <c r="Z24" s="2"/>
      <c r="AA24" s="2"/>
      <c r="AB24" s="2"/>
      <c r="AC24" s="2"/>
      <c r="AD24" s="2"/>
      <c r="AE24" s="4"/>
      <c r="AF24" s="2"/>
      <c r="AG24" s="2"/>
      <c r="AH24" s="2"/>
      <c r="AI24" s="2"/>
      <c r="AJ24" s="2"/>
      <c r="AK24" s="2"/>
      <c r="AL24" s="2"/>
      <c r="AM24" s="2"/>
    </row>
    <row r="25" spans="1:39" x14ac:dyDescent="0.2">
      <c r="A25" s="2">
        <v>23</v>
      </c>
      <c r="B25" s="3">
        <v>260</v>
      </c>
      <c r="C25" s="19" t="str">
        <f t="shared" si="1"/>
        <v/>
      </c>
      <c r="D25" s="19" t="str">
        <f t="shared" si="2"/>
        <v/>
      </c>
      <c r="E25" s="19" t="str">
        <f t="shared" si="3"/>
        <v/>
      </c>
      <c r="F25" s="19" t="str">
        <f t="shared" si="4"/>
        <v>2</v>
      </c>
      <c r="G25" s="19" t="str">
        <f t="shared" si="5"/>
        <v>6</v>
      </c>
      <c r="H25" s="19" t="str">
        <f t="shared" si="6"/>
        <v>0</v>
      </c>
      <c r="I25" s="17" t="str">
        <f t="shared" si="16"/>
        <v/>
      </c>
      <c r="J25" s="17" t="str">
        <f t="shared" si="16"/>
        <v/>
      </c>
      <c r="K25" s="17" t="str">
        <f t="shared" si="16"/>
        <v/>
      </c>
      <c r="L25" s="17" t="str">
        <f t="shared" si="16"/>
        <v/>
      </c>
      <c r="M25" s="17" t="str">
        <f t="shared" si="16"/>
        <v/>
      </c>
      <c r="N25" s="17" t="str">
        <f t="shared" si="16"/>
        <v>+</v>
      </c>
      <c r="O25" s="16" t="s">
        <v>174</v>
      </c>
      <c r="P25" s="51" t="s">
        <v>288</v>
      </c>
      <c r="Q25" s="25">
        <f t="shared" si="8"/>
        <v>3</v>
      </c>
      <c r="R25" s="26">
        <f t="shared" si="9"/>
        <v>2</v>
      </c>
      <c r="S25" s="25">
        <f t="shared" si="10"/>
        <v>1</v>
      </c>
      <c r="T25" s="25" t="str">
        <f t="shared" si="11"/>
        <v/>
      </c>
      <c r="U25" s="25">
        <f t="shared" si="12"/>
        <v>1</v>
      </c>
      <c r="V25" s="25" t="str">
        <f t="shared" si="13"/>
        <v/>
      </c>
      <c r="W25" s="8"/>
      <c r="X25" s="1" t="str">
        <f t="shared" si="14"/>
        <v/>
      </c>
      <c r="Y25" s="50" t="str">
        <f t="shared" si="15"/>
        <v/>
      </c>
      <c r="Z25" s="2"/>
      <c r="AA25" s="2"/>
      <c r="AB25" s="2"/>
      <c r="AC25" s="2"/>
      <c r="AD25" s="2"/>
      <c r="AE25" s="4"/>
      <c r="AF25" s="2"/>
      <c r="AG25" s="2"/>
      <c r="AH25" s="2"/>
      <c r="AI25" s="2"/>
      <c r="AJ25" s="2"/>
      <c r="AK25" s="2"/>
      <c r="AL25" s="2"/>
      <c r="AM25" s="2"/>
    </row>
    <row r="26" spans="1:39" x14ac:dyDescent="0.2">
      <c r="A26" s="2">
        <v>24</v>
      </c>
      <c r="B26" s="3">
        <v>7803</v>
      </c>
      <c r="C26" s="19" t="str">
        <f t="shared" si="1"/>
        <v/>
      </c>
      <c r="D26" s="19" t="str">
        <f t="shared" si="2"/>
        <v/>
      </c>
      <c r="E26" s="19" t="str">
        <f t="shared" si="3"/>
        <v>7</v>
      </c>
      <c r="F26" s="19" t="str">
        <f t="shared" si="4"/>
        <v>8</v>
      </c>
      <c r="G26" s="19" t="str">
        <f t="shared" si="5"/>
        <v>0</v>
      </c>
      <c r="H26" s="19" t="str">
        <f t="shared" si="6"/>
        <v>3</v>
      </c>
      <c r="I26" s="17" t="str">
        <f t="shared" si="16"/>
        <v/>
      </c>
      <c r="J26" s="17" t="str">
        <f t="shared" si="16"/>
        <v/>
      </c>
      <c r="K26" s="17" t="str">
        <f t="shared" si="16"/>
        <v/>
      </c>
      <c r="L26" s="17" t="str">
        <f t="shared" si="16"/>
        <v/>
      </c>
      <c r="M26" s="17" t="str">
        <f t="shared" si="16"/>
        <v>+</v>
      </c>
      <c r="N26" s="17" t="str">
        <f t="shared" si="16"/>
        <v/>
      </c>
      <c r="O26" s="16" t="s">
        <v>175</v>
      </c>
      <c r="P26" s="51" t="s">
        <v>278</v>
      </c>
      <c r="Q26" s="25">
        <f t="shared" si="8"/>
        <v>4</v>
      </c>
      <c r="R26" s="26">
        <f t="shared" si="9"/>
        <v>3</v>
      </c>
      <c r="S26" s="25">
        <f t="shared" si="10"/>
        <v>1</v>
      </c>
      <c r="T26" s="25" t="str">
        <f t="shared" si="11"/>
        <v/>
      </c>
      <c r="U26" s="25" t="str">
        <f t="shared" si="12"/>
        <v/>
      </c>
      <c r="V26" s="25">
        <f t="shared" si="13"/>
        <v>1</v>
      </c>
      <c r="W26" s="8"/>
      <c r="X26" s="1" t="str">
        <f t="shared" si="14"/>
        <v/>
      </c>
      <c r="Y26" s="50" t="str">
        <f t="shared" si="15"/>
        <v/>
      </c>
      <c r="Z26" s="2"/>
      <c r="AA26" s="2"/>
      <c r="AB26" s="2"/>
      <c r="AC26" s="2"/>
      <c r="AD26" s="2"/>
      <c r="AE26" s="4"/>
      <c r="AF26" s="2"/>
      <c r="AG26" s="2"/>
      <c r="AH26" s="2"/>
      <c r="AI26" s="2"/>
      <c r="AJ26" s="2"/>
      <c r="AK26" s="2"/>
      <c r="AL26" s="2"/>
      <c r="AM26" s="2"/>
    </row>
    <row r="27" spans="1:39" x14ac:dyDescent="0.2">
      <c r="A27" s="2">
        <v>25</v>
      </c>
      <c r="B27" s="3">
        <v>30400</v>
      </c>
      <c r="C27" s="19" t="str">
        <f t="shared" si="1"/>
        <v/>
      </c>
      <c r="D27" s="19" t="str">
        <f t="shared" si="2"/>
        <v>3</v>
      </c>
      <c r="E27" s="19" t="str">
        <f t="shared" si="3"/>
        <v>0</v>
      </c>
      <c r="F27" s="19" t="str">
        <f t="shared" si="4"/>
        <v>4</v>
      </c>
      <c r="G27" s="19" t="str">
        <f t="shared" si="5"/>
        <v>0</v>
      </c>
      <c r="H27" s="19" t="str">
        <f t="shared" si="6"/>
        <v>0</v>
      </c>
      <c r="I27" s="17" t="str">
        <f t="shared" si="16"/>
        <v/>
      </c>
      <c r="J27" s="17" t="str">
        <f t="shared" si="16"/>
        <v/>
      </c>
      <c r="K27" s="17" t="str">
        <f t="shared" si="16"/>
        <v>+</v>
      </c>
      <c r="L27" s="17" t="str">
        <f t="shared" si="16"/>
        <v/>
      </c>
      <c r="M27" s="17" t="str">
        <f t="shared" si="16"/>
        <v>+</v>
      </c>
      <c r="N27" s="17" t="str">
        <f t="shared" si="16"/>
        <v>+</v>
      </c>
      <c r="O27" s="16" t="s">
        <v>176</v>
      </c>
      <c r="P27" s="51" t="s">
        <v>289</v>
      </c>
      <c r="Q27" s="25">
        <f t="shared" si="8"/>
        <v>5</v>
      </c>
      <c r="R27" s="26">
        <f t="shared" si="9"/>
        <v>3</v>
      </c>
      <c r="S27" s="25">
        <f t="shared" si="10"/>
        <v>3</v>
      </c>
      <c r="T27" s="25">
        <f t="shared" si="11"/>
        <v>2</v>
      </c>
      <c r="U27" s="25">
        <f t="shared" si="12"/>
        <v>1</v>
      </c>
      <c r="V27" s="25">
        <f t="shared" si="13"/>
        <v>1</v>
      </c>
      <c r="W27" s="8"/>
      <c r="X27" s="1" t="str">
        <f t="shared" si="14"/>
        <v/>
      </c>
      <c r="Y27" s="50" t="str">
        <f t="shared" si="15"/>
        <v/>
      </c>
      <c r="Z27" s="2"/>
      <c r="AA27" s="2"/>
      <c r="AB27" s="2"/>
      <c r="AC27" s="2"/>
      <c r="AD27" s="2"/>
      <c r="AE27" s="4"/>
      <c r="AF27" s="2"/>
      <c r="AG27" s="2"/>
      <c r="AH27" s="2"/>
      <c r="AI27" s="2"/>
      <c r="AJ27" s="2"/>
      <c r="AK27" s="2"/>
      <c r="AL27" s="2"/>
      <c r="AM27" s="2"/>
    </row>
    <row r="28" spans="1:39" x14ac:dyDescent="0.2">
      <c r="A28" s="2">
        <v>26</v>
      </c>
      <c r="B28" s="3">
        <v>80500</v>
      </c>
      <c r="C28" s="19" t="str">
        <f t="shared" si="1"/>
        <v/>
      </c>
      <c r="D28" s="19" t="str">
        <f t="shared" si="2"/>
        <v>8</v>
      </c>
      <c r="E28" s="19" t="str">
        <f t="shared" si="3"/>
        <v>0</v>
      </c>
      <c r="F28" s="19" t="str">
        <f t="shared" si="4"/>
        <v>5</v>
      </c>
      <c r="G28" s="19" t="str">
        <f t="shared" si="5"/>
        <v>0</v>
      </c>
      <c r="H28" s="19" t="str">
        <f t="shared" si="6"/>
        <v>0</v>
      </c>
      <c r="I28" s="17" t="str">
        <f t="shared" si="16"/>
        <v/>
      </c>
      <c r="J28" s="17" t="str">
        <f t="shared" si="16"/>
        <v/>
      </c>
      <c r="K28" s="17" t="str">
        <f t="shared" si="16"/>
        <v>+</v>
      </c>
      <c r="L28" s="17" t="str">
        <f t="shared" si="16"/>
        <v/>
      </c>
      <c r="M28" s="17" t="str">
        <f t="shared" si="16"/>
        <v>+</v>
      </c>
      <c r="N28" s="17" t="str">
        <f t="shared" si="16"/>
        <v>+</v>
      </c>
      <c r="O28" s="16" t="s">
        <v>177</v>
      </c>
      <c r="P28" s="51" t="s">
        <v>290</v>
      </c>
      <c r="Q28" s="25">
        <f t="shared" si="8"/>
        <v>5</v>
      </c>
      <c r="R28" s="26">
        <f t="shared" si="9"/>
        <v>3</v>
      </c>
      <c r="S28" s="25">
        <f t="shared" si="10"/>
        <v>3</v>
      </c>
      <c r="T28" s="25">
        <f t="shared" si="11"/>
        <v>2</v>
      </c>
      <c r="U28" s="25">
        <f t="shared" si="12"/>
        <v>1</v>
      </c>
      <c r="V28" s="25">
        <f t="shared" si="13"/>
        <v>1</v>
      </c>
      <c r="W28" s="8"/>
      <c r="X28" s="1" t="str">
        <f t="shared" si="14"/>
        <v/>
      </c>
      <c r="Y28" s="50" t="str">
        <f t="shared" si="15"/>
        <v/>
      </c>
      <c r="Z28" s="2"/>
      <c r="AA28" s="2"/>
      <c r="AB28" s="2"/>
      <c r="AC28" s="2"/>
      <c r="AD28" s="2"/>
      <c r="AE28" s="4"/>
      <c r="AF28" s="2"/>
      <c r="AG28" s="2"/>
      <c r="AH28" s="2"/>
      <c r="AI28" s="2"/>
      <c r="AJ28" s="2"/>
      <c r="AK28" s="2"/>
      <c r="AL28" s="2"/>
      <c r="AM28" s="2"/>
    </row>
    <row r="29" spans="1:39" x14ac:dyDescent="0.2">
      <c r="A29" s="2">
        <v>27</v>
      </c>
      <c r="B29" s="3">
        <v>6040</v>
      </c>
      <c r="C29" s="19" t="str">
        <f t="shared" si="1"/>
        <v/>
      </c>
      <c r="D29" s="19" t="str">
        <f t="shared" si="2"/>
        <v/>
      </c>
      <c r="E29" s="19" t="str">
        <f t="shared" si="3"/>
        <v>6</v>
      </c>
      <c r="F29" s="19" t="str">
        <f t="shared" si="4"/>
        <v>0</v>
      </c>
      <c r="G29" s="19" t="str">
        <f t="shared" si="5"/>
        <v>4</v>
      </c>
      <c r="H29" s="19" t="str">
        <f t="shared" si="6"/>
        <v>0</v>
      </c>
      <c r="I29" s="17" t="str">
        <f t="shared" si="16"/>
        <v/>
      </c>
      <c r="J29" s="17" t="str">
        <f t="shared" si="16"/>
        <v/>
      </c>
      <c r="K29" s="17" t="str">
        <f t="shared" si="16"/>
        <v/>
      </c>
      <c r="L29" s="17" t="str">
        <f t="shared" si="16"/>
        <v>+</v>
      </c>
      <c r="M29" s="17" t="str">
        <f t="shared" si="16"/>
        <v/>
      </c>
      <c r="N29" s="17" t="str">
        <f t="shared" si="16"/>
        <v>+</v>
      </c>
      <c r="O29" s="16" t="s">
        <v>178</v>
      </c>
      <c r="P29" s="51" t="s">
        <v>291</v>
      </c>
      <c r="Q29" s="25">
        <f t="shared" si="8"/>
        <v>4</v>
      </c>
      <c r="R29" s="26">
        <f t="shared" si="9"/>
        <v>2</v>
      </c>
      <c r="S29" s="25">
        <f t="shared" si="10"/>
        <v>2</v>
      </c>
      <c r="T29" s="25" t="str">
        <f t="shared" si="11"/>
        <v/>
      </c>
      <c r="U29" s="25">
        <f t="shared" si="12"/>
        <v>1</v>
      </c>
      <c r="V29" s="25">
        <f t="shared" si="13"/>
        <v>1</v>
      </c>
      <c r="W29" s="8"/>
      <c r="X29" s="1" t="str">
        <f t="shared" si="14"/>
        <v/>
      </c>
      <c r="Y29" s="50" t="str">
        <f t="shared" si="15"/>
        <v/>
      </c>
      <c r="Z29" s="2"/>
      <c r="AA29" s="2"/>
      <c r="AB29" s="2"/>
      <c r="AC29" s="2"/>
      <c r="AD29" s="2"/>
      <c r="AE29" s="4"/>
      <c r="AF29" s="2"/>
      <c r="AG29" s="2"/>
      <c r="AH29" s="2"/>
      <c r="AI29" s="2"/>
      <c r="AJ29" s="2"/>
      <c r="AK29" s="2"/>
      <c r="AL29" s="2"/>
      <c r="AM29" s="2"/>
    </row>
    <row r="30" spans="1:39" x14ac:dyDescent="0.2">
      <c r="A30" s="2">
        <v>28</v>
      </c>
      <c r="B30" s="3">
        <v>2608</v>
      </c>
      <c r="C30" s="19" t="str">
        <f t="shared" si="1"/>
        <v/>
      </c>
      <c r="D30" s="19" t="str">
        <f t="shared" si="2"/>
        <v/>
      </c>
      <c r="E30" s="19" t="str">
        <f t="shared" si="3"/>
        <v>2</v>
      </c>
      <c r="F30" s="19" t="str">
        <f t="shared" si="4"/>
        <v>6</v>
      </c>
      <c r="G30" s="19" t="str">
        <f t="shared" si="5"/>
        <v>0</v>
      </c>
      <c r="H30" s="19" t="str">
        <f t="shared" si="6"/>
        <v>8</v>
      </c>
      <c r="I30" s="17" t="str">
        <f t="shared" si="16"/>
        <v/>
      </c>
      <c r="J30" s="17" t="str">
        <f t="shared" si="16"/>
        <v/>
      </c>
      <c r="K30" s="17" t="str">
        <f t="shared" si="16"/>
        <v/>
      </c>
      <c r="L30" s="17" t="str">
        <f t="shared" si="16"/>
        <v/>
      </c>
      <c r="M30" s="17" t="str">
        <f t="shared" si="16"/>
        <v>+</v>
      </c>
      <c r="N30" s="17" t="str">
        <f t="shared" si="16"/>
        <v/>
      </c>
      <c r="O30" s="16" t="s">
        <v>179</v>
      </c>
      <c r="P30" s="51" t="s">
        <v>292</v>
      </c>
      <c r="Q30" s="25">
        <f t="shared" si="8"/>
        <v>4</v>
      </c>
      <c r="R30" s="26">
        <f t="shared" si="9"/>
        <v>3</v>
      </c>
      <c r="S30" s="25">
        <f t="shared" si="10"/>
        <v>1</v>
      </c>
      <c r="T30" s="25" t="str">
        <f t="shared" si="11"/>
        <v/>
      </c>
      <c r="U30" s="25" t="str">
        <f t="shared" si="12"/>
        <v/>
      </c>
      <c r="V30" s="25">
        <f t="shared" si="13"/>
        <v>1</v>
      </c>
      <c r="W30" s="8"/>
      <c r="X30" s="1" t="str">
        <f t="shared" si="14"/>
        <v/>
      </c>
      <c r="Y30" s="50" t="str">
        <f t="shared" si="15"/>
        <v/>
      </c>
      <c r="Z30" s="2"/>
      <c r="AA30" s="2"/>
      <c r="AB30" s="2"/>
      <c r="AC30" s="2"/>
      <c r="AD30" s="2"/>
      <c r="AE30" s="4"/>
      <c r="AF30" s="2"/>
      <c r="AG30" s="2"/>
      <c r="AH30" s="2"/>
      <c r="AI30" s="2"/>
      <c r="AJ30" s="2"/>
      <c r="AK30" s="2"/>
      <c r="AL30" s="2"/>
      <c r="AM30" s="2"/>
    </row>
    <row r="31" spans="1:39" x14ac:dyDescent="0.2">
      <c r="A31" s="2">
        <v>29</v>
      </c>
      <c r="B31" s="3">
        <v>900004</v>
      </c>
      <c r="C31" s="19" t="str">
        <f t="shared" si="1"/>
        <v>9</v>
      </c>
      <c r="D31" s="19" t="str">
        <f t="shared" si="2"/>
        <v>0</v>
      </c>
      <c r="E31" s="19" t="str">
        <f t="shared" si="3"/>
        <v>0</v>
      </c>
      <c r="F31" s="19" t="str">
        <f t="shared" si="4"/>
        <v>0</v>
      </c>
      <c r="G31" s="19" t="str">
        <f t="shared" si="5"/>
        <v>0</v>
      </c>
      <c r="H31" s="19" t="str">
        <f t="shared" si="6"/>
        <v>4</v>
      </c>
      <c r="I31" s="17" t="str">
        <f t="shared" si="16"/>
        <v/>
      </c>
      <c r="J31" s="17" t="str">
        <f t="shared" si="16"/>
        <v>+</v>
      </c>
      <c r="K31" s="17" t="str">
        <f t="shared" si="16"/>
        <v>+</v>
      </c>
      <c r="L31" s="17" t="str">
        <f t="shared" si="16"/>
        <v>+</v>
      </c>
      <c r="M31" s="17" t="str">
        <f t="shared" si="16"/>
        <v>+</v>
      </c>
      <c r="N31" s="17" t="str">
        <f t="shared" si="16"/>
        <v/>
      </c>
      <c r="O31" s="16" t="s">
        <v>180</v>
      </c>
      <c r="P31" s="51" t="s">
        <v>293</v>
      </c>
      <c r="Q31" s="25">
        <f t="shared" si="8"/>
        <v>6</v>
      </c>
      <c r="R31" s="26">
        <f t="shared" si="9"/>
        <v>3</v>
      </c>
      <c r="S31" s="25">
        <f t="shared" si="10"/>
        <v>4</v>
      </c>
      <c r="T31" s="25">
        <f t="shared" si="11"/>
        <v>3</v>
      </c>
      <c r="U31" s="25">
        <f t="shared" si="12"/>
        <v>1</v>
      </c>
      <c r="V31" s="25">
        <f t="shared" si="13"/>
        <v>1</v>
      </c>
      <c r="W31" s="8"/>
      <c r="X31" s="1" t="str">
        <f t="shared" si="14"/>
        <v/>
      </c>
      <c r="Y31" s="50" t="str">
        <f t="shared" si="15"/>
        <v/>
      </c>
      <c r="Z31" s="2"/>
      <c r="AA31" s="2"/>
      <c r="AB31" s="2"/>
      <c r="AC31" s="2"/>
      <c r="AD31" s="2"/>
      <c r="AE31" s="4"/>
      <c r="AF31" s="2"/>
      <c r="AG31" s="2"/>
      <c r="AH31" s="2"/>
      <c r="AI31" s="2"/>
      <c r="AJ31" s="2"/>
      <c r="AK31" s="2"/>
      <c r="AL31" s="2"/>
      <c r="AM31" s="2"/>
    </row>
    <row r="32" spans="1:39" x14ac:dyDescent="0.2">
      <c r="A32" s="2">
        <v>30</v>
      </c>
      <c r="B32" s="3">
        <v>6003</v>
      </c>
      <c r="C32" s="19" t="str">
        <f t="shared" si="1"/>
        <v/>
      </c>
      <c r="D32" s="19" t="str">
        <f t="shared" si="2"/>
        <v/>
      </c>
      <c r="E32" s="19" t="str">
        <f t="shared" si="3"/>
        <v>6</v>
      </c>
      <c r="F32" s="19" t="str">
        <f t="shared" si="4"/>
        <v>0</v>
      </c>
      <c r="G32" s="19" t="str">
        <f t="shared" si="5"/>
        <v>0</v>
      </c>
      <c r="H32" s="19" t="str">
        <f t="shared" si="6"/>
        <v>3</v>
      </c>
      <c r="I32" s="17" t="str">
        <f t="shared" si="16"/>
        <v/>
      </c>
      <c r="J32" s="17" t="str">
        <f t="shared" si="16"/>
        <v/>
      </c>
      <c r="K32" s="17" t="str">
        <f t="shared" si="16"/>
        <v/>
      </c>
      <c r="L32" s="17" t="str">
        <f t="shared" si="16"/>
        <v>+</v>
      </c>
      <c r="M32" s="17" t="str">
        <f t="shared" si="16"/>
        <v>+</v>
      </c>
      <c r="N32" s="17" t="str">
        <f t="shared" si="16"/>
        <v/>
      </c>
      <c r="O32" s="16" t="s">
        <v>181</v>
      </c>
      <c r="P32" s="51" t="s">
        <v>291</v>
      </c>
      <c r="Q32" s="25">
        <f t="shared" si="8"/>
        <v>4</v>
      </c>
      <c r="R32" s="26">
        <f t="shared" si="9"/>
        <v>2</v>
      </c>
      <c r="S32" s="25">
        <f t="shared" si="10"/>
        <v>2</v>
      </c>
      <c r="T32" s="25">
        <f t="shared" si="11"/>
        <v>2</v>
      </c>
      <c r="U32" s="25" t="str">
        <f t="shared" si="12"/>
        <v/>
      </c>
      <c r="V32" s="25">
        <f t="shared" si="13"/>
        <v>1</v>
      </c>
      <c r="W32" s="8"/>
      <c r="X32" s="1" t="str">
        <f t="shared" si="14"/>
        <v/>
      </c>
      <c r="Y32" s="50" t="str">
        <f t="shared" si="15"/>
        <v/>
      </c>
      <c r="Z32" s="2"/>
      <c r="AA32" s="2"/>
      <c r="AB32" s="2"/>
      <c r="AC32" s="2"/>
      <c r="AD32" s="2"/>
      <c r="AE32" s="4"/>
      <c r="AF32" s="2"/>
      <c r="AG32" s="2"/>
      <c r="AH32" s="2"/>
      <c r="AI32" s="2"/>
      <c r="AJ32" s="2"/>
      <c r="AK32" s="2"/>
      <c r="AL32" s="2"/>
      <c r="AM32" s="2"/>
    </row>
    <row r="33" spans="1:39" x14ac:dyDescent="0.2">
      <c r="A33" s="2">
        <v>31</v>
      </c>
      <c r="B33" s="3">
        <v>5690</v>
      </c>
      <c r="C33" s="19" t="str">
        <f t="shared" si="1"/>
        <v/>
      </c>
      <c r="D33" s="19" t="str">
        <f t="shared" si="2"/>
        <v/>
      </c>
      <c r="E33" s="19" t="str">
        <f t="shared" si="3"/>
        <v>5</v>
      </c>
      <c r="F33" s="19" t="str">
        <f t="shared" si="4"/>
        <v>6</v>
      </c>
      <c r="G33" s="19" t="str">
        <f t="shared" si="5"/>
        <v>9</v>
      </c>
      <c r="H33" s="19" t="str">
        <f t="shared" si="6"/>
        <v>0</v>
      </c>
      <c r="I33" s="17" t="str">
        <f t="shared" si="16"/>
        <v/>
      </c>
      <c r="J33" s="17" t="str">
        <f t="shared" si="16"/>
        <v/>
      </c>
      <c r="K33" s="17" t="str">
        <f t="shared" si="16"/>
        <v/>
      </c>
      <c r="L33" s="17" t="str">
        <f t="shared" si="16"/>
        <v/>
      </c>
      <c r="M33" s="17" t="str">
        <f t="shared" si="16"/>
        <v/>
      </c>
      <c r="N33" s="17" t="str">
        <f t="shared" si="16"/>
        <v>+</v>
      </c>
      <c r="O33" s="16" t="s">
        <v>182</v>
      </c>
      <c r="P33" s="51" t="s">
        <v>280</v>
      </c>
      <c r="Q33" s="25">
        <f t="shared" si="8"/>
        <v>4</v>
      </c>
      <c r="R33" s="26">
        <f t="shared" si="9"/>
        <v>3</v>
      </c>
      <c r="S33" s="25">
        <f t="shared" si="10"/>
        <v>1</v>
      </c>
      <c r="T33" s="25" t="str">
        <f t="shared" si="11"/>
        <v/>
      </c>
      <c r="U33" s="25">
        <f t="shared" si="12"/>
        <v>1</v>
      </c>
      <c r="V33" s="25" t="str">
        <f t="shared" si="13"/>
        <v/>
      </c>
      <c r="W33" s="8"/>
      <c r="X33" s="1" t="str">
        <f t="shared" si="14"/>
        <v/>
      </c>
      <c r="Y33" s="50" t="str">
        <f t="shared" si="15"/>
        <v/>
      </c>
      <c r="Z33" s="2"/>
      <c r="AA33" s="2"/>
      <c r="AB33" s="2"/>
      <c r="AC33" s="2"/>
      <c r="AD33" s="2"/>
      <c r="AE33" s="4"/>
      <c r="AF33" s="2"/>
      <c r="AG33" s="2"/>
      <c r="AH33" s="2"/>
      <c r="AI33" s="2"/>
      <c r="AJ33" s="2"/>
      <c r="AK33" s="2"/>
      <c r="AL33" s="2"/>
      <c r="AM33" s="2"/>
    </row>
    <row r="34" spans="1:39" x14ac:dyDescent="0.2">
      <c r="A34" s="2">
        <v>32</v>
      </c>
      <c r="B34" s="3">
        <v>9073</v>
      </c>
      <c r="C34" s="19" t="str">
        <f t="shared" si="1"/>
        <v/>
      </c>
      <c r="D34" s="19" t="str">
        <f t="shared" si="2"/>
        <v/>
      </c>
      <c r="E34" s="19" t="str">
        <f t="shared" si="3"/>
        <v>9</v>
      </c>
      <c r="F34" s="19" t="str">
        <f t="shared" si="4"/>
        <v>0</v>
      </c>
      <c r="G34" s="19" t="str">
        <f t="shared" si="5"/>
        <v>7</v>
      </c>
      <c r="H34" s="19" t="str">
        <f t="shared" si="6"/>
        <v>3</v>
      </c>
      <c r="I34" s="17" t="str">
        <f t="shared" si="16"/>
        <v/>
      </c>
      <c r="J34" s="17" t="str">
        <f t="shared" si="16"/>
        <v/>
      </c>
      <c r="K34" s="17" t="str">
        <f t="shared" si="16"/>
        <v/>
      </c>
      <c r="L34" s="17" t="str">
        <f t="shared" si="16"/>
        <v>+</v>
      </c>
      <c r="M34" s="17" t="str">
        <f t="shared" si="16"/>
        <v/>
      </c>
      <c r="N34" s="17" t="str">
        <f t="shared" si="16"/>
        <v/>
      </c>
      <c r="O34" s="16" t="s">
        <v>183</v>
      </c>
      <c r="P34" s="51" t="s">
        <v>288</v>
      </c>
      <c r="Q34" s="25">
        <f t="shared" si="8"/>
        <v>4</v>
      </c>
      <c r="R34" s="26">
        <f t="shared" si="9"/>
        <v>3</v>
      </c>
      <c r="S34" s="25">
        <f t="shared" si="10"/>
        <v>1</v>
      </c>
      <c r="T34" s="25" t="str">
        <f t="shared" si="11"/>
        <v/>
      </c>
      <c r="U34" s="25" t="str">
        <f t="shared" si="12"/>
        <v/>
      </c>
      <c r="V34" s="25">
        <f t="shared" si="13"/>
        <v>1</v>
      </c>
      <c r="W34" s="8"/>
      <c r="X34" s="1" t="str">
        <f t="shared" si="14"/>
        <v/>
      </c>
      <c r="Y34" s="50" t="str">
        <f t="shared" si="15"/>
        <v/>
      </c>
      <c r="Z34" s="2"/>
      <c r="AA34" s="2"/>
      <c r="AB34" s="2"/>
      <c r="AC34" s="2"/>
      <c r="AD34" s="2"/>
      <c r="AE34" s="4"/>
      <c r="AF34" s="2"/>
      <c r="AG34" s="2"/>
      <c r="AH34" s="2"/>
      <c r="AI34" s="2"/>
      <c r="AJ34" s="2"/>
      <c r="AK34" s="2"/>
      <c r="AL34" s="2"/>
      <c r="AM34" s="2"/>
    </row>
    <row r="35" spans="1:39" x14ac:dyDescent="0.2">
      <c r="A35" s="2">
        <v>33</v>
      </c>
      <c r="B35" s="3">
        <v>200030</v>
      </c>
      <c r="C35" s="19" t="str">
        <f t="shared" ref="C35:C66" si="17">IF($Q35&lt;6,"",LEFT(RIGHT($B35,6)))</f>
        <v>2</v>
      </c>
      <c r="D35" s="19" t="str">
        <f t="shared" ref="D35:D66" si="18">IF($Q35&lt;5,"",LEFT(RIGHT($B35,5)))</f>
        <v>0</v>
      </c>
      <c r="E35" s="19" t="str">
        <f t="shared" ref="E35:E66" si="19">IF($Q35&lt;4,"",LEFT(RIGHT($B35,4)))</f>
        <v>0</v>
      </c>
      <c r="F35" s="19" t="str">
        <f t="shared" si="4"/>
        <v>0</v>
      </c>
      <c r="G35" s="19" t="str">
        <f t="shared" si="5"/>
        <v>3</v>
      </c>
      <c r="H35" s="19" t="str">
        <f t="shared" si="6"/>
        <v>0</v>
      </c>
      <c r="I35" s="17" t="str">
        <f t="shared" si="16"/>
        <v/>
      </c>
      <c r="J35" s="17" t="str">
        <f t="shared" si="16"/>
        <v>+</v>
      </c>
      <c r="K35" s="17" t="str">
        <f t="shared" si="16"/>
        <v>+</v>
      </c>
      <c r="L35" s="17" t="str">
        <f t="shared" si="16"/>
        <v>+</v>
      </c>
      <c r="M35" s="17" t="str">
        <f t="shared" si="16"/>
        <v/>
      </c>
      <c r="N35" s="17" t="str">
        <f t="shared" si="16"/>
        <v>+</v>
      </c>
      <c r="O35" s="16" t="s">
        <v>184</v>
      </c>
      <c r="P35" s="51" t="s">
        <v>291</v>
      </c>
      <c r="Q35" s="25">
        <f t="shared" ref="Q35:Q66" si="20">LEN(B35)</f>
        <v>6</v>
      </c>
      <c r="R35" s="26">
        <f t="shared" ref="R35:R66" si="21">LEN(O35)-LEN(SUBSTITUTE(SUBSTITUTE(SUBSTITUTE(SUBSTITUTE(O35," ",""),"מאות"," מאות"),"אלפים"," אלפים"), "עשרה", " עשרה"))+1</f>
        <v>3</v>
      </c>
      <c r="S35" s="25">
        <f t="shared" ref="S35:S68" si="22">LEN(B35)-LEN(SUBSTITUTE(B35,"0",""))</f>
        <v>4</v>
      </c>
      <c r="T35" s="25">
        <f t="shared" ref="T35:T66" si="23">IF(ISERROR(FIND("000",B35)),IF(ISERROR(FIND("00",B35)),"",2),3)</f>
        <v>3</v>
      </c>
      <c r="U35" s="25">
        <f t="shared" ref="U35:U67" si="24">IF(OR(N35="+",K35="+"),1,"")</f>
        <v>1</v>
      </c>
      <c r="V35" s="25">
        <f t="shared" ref="V35:V67" si="25">IF(COUNTIF(L35:M35,"+")+COUNTIF(I35:J35,"+")&gt;0,1,"")</f>
        <v>1</v>
      </c>
      <c r="W35" s="8"/>
      <c r="X35" s="1" t="str">
        <f t="shared" si="14"/>
        <v/>
      </c>
      <c r="Y35" s="50" t="str">
        <f t="shared" si="15"/>
        <v/>
      </c>
      <c r="Z35" s="2"/>
      <c r="AA35" s="2"/>
      <c r="AB35" s="2"/>
      <c r="AC35" s="2"/>
      <c r="AD35" s="2"/>
      <c r="AE35" s="4"/>
      <c r="AF35" s="2"/>
      <c r="AG35" s="2"/>
      <c r="AH35" s="2"/>
      <c r="AI35" s="2"/>
      <c r="AJ35" s="2"/>
      <c r="AK35" s="2"/>
      <c r="AL35" s="2"/>
      <c r="AM35" s="2"/>
    </row>
    <row r="36" spans="1:39" x14ac:dyDescent="0.2">
      <c r="A36" s="2">
        <v>34</v>
      </c>
      <c r="B36" s="3">
        <v>8703</v>
      </c>
      <c r="C36" s="19" t="str">
        <f t="shared" si="17"/>
        <v/>
      </c>
      <c r="D36" s="19" t="str">
        <f t="shared" si="18"/>
        <v/>
      </c>
      <c r="E36" s="19" t="str">
        <f t="shared" si="19"/>
        <v>8</v>
      </c>
      <c r="F36" s="19" t="str">
        <f t="shared" si="4"/>
        <v>7</v>
      </c>
      <c r="G36" s="19" t="str">
        <f t="shared" si="5"/>
        <v>0</v>
      </c>
      <c r="H36" s="19" t="str">
        <f t="shared" si="6"/>
        <v>3</v>
      </c>
      <c r="I36" s="17" t="str">
        <f t="shared" si="16"/>
        <v/>
      </c>
      <c r="J36" s="17" t="str">
        <f t="shared" si="16"/>
        <v/>
      </c>
      <c r="K36" s="17" t="str">
        <f t="shared" si="16"/>
        <v/>
      </c>
      <c r="L36" s="17" t="str">
        <f t="shared" si="16"/>
        <v/>
      </c>
      <c r="M36" s="17" t="str">
        <f t="shared" si="16"/>
        <v>+</v>
      </c>
      <c r="N36" s="17" t="str">
        <f t="shared" si="16"/>
        <v/>
      </c>
      <c r="O36" s="16" t="s">
        <v>185</v>
      </c>
      <c r="P36" s="51" t="s">
        <v>283</v>
      </c>
      <c r="Q36" s="25">
        <f t="shared" si="20"/>
        <v>4</v>
      </c>
      <c r="R36" s="26">
        <f t="shared" si="21"/>
        <v>3</v>
      </c>
      <c r="S36" s="25">
        <f t="shared" si="22"/>
        <v>1</v>
      </c>
      <c r="T36" s="25" t="str">
        <f t="shared" si="23"/>
        <v/>
      </c>
      <c r="U36" s="25" t="str">
        <f t="shared" si="24"/>
        <v/>
      </c>
      <c r="V36" s="25">
        <f t="shared" si="25"/>
        <v>1</v>
      </c>
      <c r="W36" s="8"/>
      <c r="X36" s="1" t="str">
        <f t="shared" si="14"/>
        <v/>
      </c>
      <c r="Y36" s="50" t="str">
        <f t="shared" si="15"/>
        <v/>
      </c>
      <c r="Z36" s="2"/>
      <c r="AA36" s="2"/>
      <c r="AB36" s="2"/>
      <c r="AC36" s="2"/>
      <c r="AD36" s="2"/>
      <c r="AE36" s="4"/>
      <c r="AF36" s="2"/>
      <c r="AG36" s="2"/>
      <c r="AH36" s="2"/>
      <c r="AI36" s="2"/>
      <c r="AJ36" s="2"/>
      <c r="AK36" s="2"/>
      <c r="AL36" s="2"/>
      <c r="AM36" s="2"/>
    </row>
    <row r="37" spans="1:39" x14ac:dyDescent="0.2">
      <c r="A37" s="2">
        <v>35</v>
      </c>
      <c r="B37" s="3">
        <v>2004</v>
      </c>
      <c r="C37" s="19" t="str">
        <f t="shared" si="17"/>
        <v/>
      </c>
      <c r="D37" s="19" t="str">
        <f t="shared" si="18"/>
        <v/>
      </c>
      <c r="E37" s="19" t="str">
        <f t="shared" si="19"/>
        <v>2</v>
      </c>
      <c r="F37" s="19" t="str">
        <f t="shared" si="4"/>
        <v>0</v>
      </c>
      <c r="G37" s="19" t="str">
        <f t="shared" si="5"/>
        <v>0</v>
      </c>
      <c r="H37" s="19" t="str">
        <f t="shared" si="6"/>
        <v>4</v>
      </c>
      <c r="I37" s="17" t="str">
        <f t="shared" si="16"/>
        <v/>
      </c>
      <c r="J37" s="17" t="str">
        <f t="shared" si="16"/>
        <v/>
      </c>
      <c r="K37" s="17" t="str">
        <f t="shared" si="16"/>
        <v/>
      </c>
      <c r="L37" s="17" t="str">
        <f t="shared" si="16"/>
        <v>+</v>
      </c>
      <c r="M37" s="17" t="str">
        <f t="shared" si="16"/>
        <v>+</v>
      </c>
      <c r="N37" s="17" t="str">
        <f t="shared" si="16"/>
        <v/>
      </c>
      <c r="O37" s="16" t="s">
        <v>186</v>
      </c>
      <c r="P37" s="51" t="s">
        <v>286</v>
      </c>
      <c r="Q37" s="25">
        <f t="shared" si="20"/>
        <v>4</v>
      </c>
      <c r="R37" s="26">
        <f t="shared" si="21"/>
        <v>2</v>
      </c>
      <c r="S37" s="25">
        <f t="shared" si="22"/>
        <v>2</v>
      </c>
      <c r="T37" s="25">
        <f t="shared" si="23"/>
        <v>2</v>
      </c>
      <c r="U37" s="25" t="str">
        <f t="shared" si="24"/>
        <v/>
      </c>
      <c r="V37" s="25">
        <f t="shared" si="25"/>
        <v>1</v>
      </c>
      <c r="W37" s="8"/>
      <c r="X37" s="1" t="str">
        <f t="shared" si="14"/>
        <v/>
      </c>
      <c r="Y37" s="50" t="str">
        <f t="shared" si="15"/>
        <v/>
      </c>
      <c r="Z37" s="2"/>
      <c r="AA37" s="2"/>
      <c r="AB37" s="2"/>
      <c r="AC37" s="2"/>
      <c r="AD37" s="2"/>
      <c r="AE37" s="4"/>
      <c r="AF37" s="2"/>
      <c r="AG37" s="2"/>
      <c r="AH37" s="2"/>
      <c r="AI37" s="2"/>
      <c r="AJ37" s="2"/>
      <c r="AK37" s="2"/>
      <c r="AL37" s="2"/>
      <c r="AM37" s="2"/>
    </row>
    <row r="38" spans="1:39" x14ac:dyDescent="0.2">
      <c r="A38" s="2">
        <v>36</v>
      </c>
      <c r="B38" s="3">
        <v>70002</v>
      </c>
      <c r="C38" s="19" t="str">
        <f t="shared" si="17"/>
        <v/>
      </c>
      <c r="D38" s="19" t="str">
        <f t="shared" si="18"/>
        <v>7</v>
      </c>
      <c r="E38" s="19" t="str">
        <f t="shared" si="19"/>
        <v>0</v>
      </c>
      <c r="F38" s="19" t="str">
        <f t="shared" si="4"/>
        <v>0</v>
      </c>
      <c r="G38" s="19" t="str">
        <f t="shared" si="5"/>
        <v>0</v>
      </c>
      <c r="H38" s="19" t="str">
        <f t="shared" si="6"/>
        <v>2</v>
      </c>
      <c r="I38" s="17" t="str">
        <f t="shared" si="16"/>
        <v/>
      </c>
      <c r="J38" s="17" t="str">
        <f t="shared" si="16"/>
        <v/>
      </c>
      <c r="K38" s="17" t="str">
        <f t="shared" si="16"/>
        <v>+</v>
      </c>
      <c r="L38" s="17" t="str">
        <f t="shared" si="16"/>
        <v>+</v>
      </c>
      <c r="M38" s="17" t="str">
        <f t="shared" si="16"/>
        <v>+</v>
      </c>
      <c r="N38" s="17" t="str">
        <f t="shared" si="16"/>
        <v/>
      </c>
      <c r="O38" s="16" t="s">
        <v>187</v>
      </c>
      <c r="P38" s="51" t="s">
        <v>294</v>
      </c>
      <c r="Q38" s="25">
        <f t="shared" si="20"/>
        <v>5</v>
      </c>
      <c r="R38" s="26">
        <f t="shared" si="21"/>
        <v>3</v>
      </c>
      <c r="S38" s="25">
        <f t="shared" si="22"/>
        <v>3</v>
      </c>
      <c r="T38" s="25">
        <f t="shared" si="23"/>
        <v>3</v>
      </c>
      <c r="U38" s="25">
        <f t="shared" si="24"/>
        <v>1</v>
      </c>
      <c r="V38" s="25">
        <f t="shared" si="25"/>
        <v>1</v>
      </c>
      <c r="W38" s="8"/>
      <c r="X38" s="1" t="str">
        <f t="shared" si="14"/>
        <v/>
      </c>
      <c r="Y38" s="50" t="str">
        <f t="shared" si="15"/>
        <v/>
      </c>
      <c r="Z38" s="2"/>
      <c r="AA38" s="2"/>
      <c r="AB38" s="2"/>
      <c r="AC38" s="2"/>
      <c r="AD38" s="2"/>
      <c r="AE38" s="4"/>
      <c r="AF38" s="2"/>
      <c r="AG38" s="2"/>
      <c r="AH38" s="2"/>
      <c r="AI38" s="2"/>
      <c r="AJ38" s="2"/>
      <c r="AK38" s="2"/>
      <c r="AL38" s="2"/>
      <c r="AM38" s="2"/>
    </row>
    <row r="39" spans="1:39" x14ac:dyDescent="0.2">
      <c r="A39" s="2">
        <v>37</v>
      </c>
      <c r="B39" s="3">
        <v>20050</v>
      </c>
      <c r="C39" s="19" t="str">
        <f t="shared" si="17"/>
        <v/>
      </c>
      <c r="D39" s="19" t="str">
        <f t="shared" si="18"/>
        <v>2</v>
      </c>
      <c r="E39" s="19" t="str">
        <f t="shared" si="19"/>
        <v>0</v>
      </c>
      <c r="F39" s="19" t="str">
        <f t="shared" si="4"/>
        <v>0</v>
      </c>
      <c r="G39" s="19" t="str">
        <f t="shared" si="5"/>
        <v>5</v>
      </c>
      <c r="H39" s="19" t="str">
        <f t="shared" si="6"/>
        <v>0</v>
      </c>
      <c r="I39" s="17" t="str">
        <f t="shared" si="16"/>
        <v/>
      </c>
      <c r="J39" s="17" t="str">
        <f t="shared" si="16"/>
        <v/>
      </c>
      <c r="K39" s="17" t="str">
        <f t="shared" si="16"/>
        <v>+</v>
      </c>
      <c r="L39" s="17" t="str">
        <f t="shared" si="16"/>
        <v>+</v>
      </c>
      <c r="M39" s="17" t="str">
        <f t="shared" si="16"/>
        <v/>
      </c>
      <c r="N39" s="17" t="str">
        <f t="shared" si="16"/>
        <v>+</v>
      </c>
      <c r="O39" s="16" t="s">
        <v>188</v>
      </c>
      <c r="P39" s="51" t="s">
        <v>295</v>
      </c>
      <c r="Q39" s="25">
        <f t="shared" si="20"/>
        <v>5</v>
      </c>
      <c r="R39" s="26">
        <f t="shared" si="21"/>
        <v>3</v>
      </c>
      <c r="S39" s="25">
        <f t="shared" si="22"/>
        <v>3</v>
      </c>
      <c r="T39" s="25">
        <f t="shared" si="23"/>
        <v>2</v>
      </c>
      <c r="U39" s="25">
        <f t="shared" si="24"/>
        <v>1</v>
      </c>
      <c r="V39" s="25">
        <f t="shared" si="25"/>
        <v>1</v>
      </c>
      <c r="W39" s="8"/>
      <c r="X39" s="1" t="str">
        <f t="shared" si="14"/>
        <v/>
      </c>
      <c r="Y39" s="50" t="str">
        <f t="shared" si="15"/>
        <v/>
      </c>
      <c r="Z39" s="2"/>
      <c r="AA39" s="2"/>
      <c r="AB39" s="2"/>
      <c r="AC39" s="2"/>
      <c r="AD39" s="2"/>
      <c r="AE39" s="4"/>
      <c r="AF39" s="2"/>
      <c r="AG39" s="2"/>
      <c r="AH39" s="2"/>
      <c r="AI39" s="2"/>
      <c r="AJ39" s="2"/>
      <c r="AK39" s="2"/>
      <c r="AL39" s="2"/>
      <c r="AM39" s="2"/>
    </row>
    <row r="40" spans="1:39" x14ac:dyDescent="0.2">
      <c r="A40" s="2">
        <v>38</v>
      </c>
      <c r="B40" s="3">
        <v>9800</v>
      </c>
      <c r="C40" s="19" t="str">
        <f t="shared" si="17"/>
        <v/>
      </c>
      <c r="D40" s="19" t="str">
        <f t="shared" si="18"/>
        <v/>
      </c>
      <c r="E40" s="19" t="str">
        <f t="shared" si="19"/>
        <v>9</v>
      </c>
      <c r="F40" s="19" t="str">
        <f t="shared" si="4"/>
        <v>8</v>
      </c>
      <c r="G40" s="19" t="str">
        <f t="shared" si="5"/>
        <v>0</v>
      </c>
      <c r="H40" s="19" t="str">
        <f t="shared" si="6"/>
        <v>0</v>
      </c>
      <c r="I40" s="17" t="str">
        <f t="shared" si="16"/>
        <v/>
      </c>
      <c r="J40" s="17" t="str">
        <f t="shared" si="16"/>
        <v/>
      </c>
      <c r="K40" s="17" t="str">
        <f t="shared" si="16"/>
        <v/>
      </c>
      <c r="L40" s="17" t="str">
        <f t="shared" si="16"/>
        <v/>
      </c>
      <c r="M40" s="17" t="str">
        <f t="shared" si="16"/>
        <v>+</v>
      </c>
      <c r="N40" s="17" t="str">
        <f t="shared" si="16"/>
        <v>+</v>
      </c>
      <c r="O40" s="16" t="s">
        <v>189</v>
      </c>
      <c r="P40" s="51" t="s">
        <v>287</v>
      </c>
      <c r="Q40" s="25">
        <f t="shared" si="20"/>
        <v>4</v>
      </c>
      <c r="R40" s="26">
        <f t="shared" si="21"/>
        <v>2</v>
      </c>
      <c r="S40" s="25">
        <f t="shared" si="22"/>
        <v>2</v>
      </c>
      <c r="T40" s="25">
        <f t="shared" si="23"/>
        <v>2</v>
      </c>
      <c r="U40" s="25">
        <f t="shared" si="24"/>
        <v>1</v>
      </c>
      <c r="V40" s="25">
        <f t="shared" si="25"/>
        <v>1</v>
      </c>
      <c r="W40" s="8"/>
      <c r="X40" s="1" t="str">
        <f t="shared" si="14"/>
        <v/>
      </c>
      <c r="Y40" s="50" t="str">
        <f t="shared" si="15"/>
        <v/>
      </c>
      <c r="Z40" s="2"/>
      <c r="AA40" s="2"/>
      <c r="AB40" s="2"/>
      <c r="AC40" s="2"/>
      <c r="AD40" s="2"/>
      <c r="AE40" s="4"/>
      <c r="AF40" s="2"/>
      <c r="AG40" s="2"/>
      <c r="AH40" s="2"/>
      <c r="AI40" s="2"/>
      <c r="AJ40" s="2"/>
      <c r="AK40" s="2"/>
      <c r="AL40" s="2"/>
      <c r="AM40" s="2"/>
    </row>
    <row r="41" spans="1:39" x14ac:dyDescent="0.2">
      <c r="A41" s="2">
        <v>39</v>
      </c>
      <c r="B41" s="3">
        <v>200070</v>
      </c>
      <c r="C41" s="19" t="str">
        <f t="shared" si="17"/>
        <v>2</v>
      </c>
      <c r="D41" s="19" t="str">
        <f t="shared" si="18"/>
        <v>0</v>
      </c>
      <c r="E41" s="19" t="str">
        <f t="shared" si="19"/>
        <v>0</v>
      </c>
      <c r="F41" s="19" t="str">
        <f t="shared" si="4"/>
        <v>0</v>
      </c>
      <c r="G41" s="19" t="str">
        <f t="shared" si="5"/>
        <v>7</v>
      </c>
      <c r="H41" s="19" t="str">
        <f t="shared" si="6"/>
        <v>0</v>
      </c>
      <c r="I41" s="17" t="str">
        <f t="shared" si="16"/>
        <v/>
      </c>
      <c r="J41" s="17" t="str">
        <f t="shared" si="16"/>
        <v>+</v>
      </c>
      <c r="K41" s="17" t="str">
        <f t="shared" si="16"/>
        <v>+</v>
      </c>
      <c r="L41" s="17" t="str">
        <f t="shared" si="16"/>
        <v>+</v>
      </c>
      <c r="M41" s="17" t="str">
        <f t="shared" si="16"/>
        <v/>
      </c>
      <c r="N41" s="17" t="str">
        <f t="shared" si="16"/>
        <v>+</v>
      </c>
      <c r="O41" s="16" t="s">
        <v>190</v>
      </c>
      <c r="P41" s="51" t="s">
        <v>296</v>
      </c>
      <c r="Q41" s="25">
        <f t="shared" si="20"/>
        <v>6</v>
      </c>
      <c r="R41" s="26">
        <f t="shared" si="21"/>
        <v>3</v>
      </c>
      <c r="S41" s="25">
        <f t="shared" si="22"/>
        <v>4</v>
      </c>
      <c r="T41" s="25">
        <f t="shared" si="23"/>
        <v>3</v>
      </c>
      <c r="U41" s="25">
        <f t="shared" si="24"/>
        <v>1</v>
      </c>
      <c r="V41" s="25">
        <f t="shared" si="25"/>
        <v>1</v>
      </c>
      <c r="W41" s="8"/>
      <c r="X41" s="1" t="str">
        <f t="shared" si="14"/>
        <v/>
      </c>
      <c r="Y41" s="50" t="str">
        <f t="shared" si="15"/>
        <v/>
      </c>
      <c r="Z41" s="2"/>
      <c r="AA41" s="2"/>
      <c r="AB41" s="2"/>
      <c r="AC41" s="2"/>
      <c r="AD41" s="2"/>
      <c r="AE41" s="4"/>
      <c r="AF41" s="2"/>
      <c r="AG41" s="2"/>
      <c r="AH41" s="2"/>
      <c r="AI41" s="2"/>
      <c r="AJ41" s="2"/>
      <c r="AK41" s="2"/>
      <c r="AL41" s="2"/>
      <c r="AM41" s="2"/>
    </row>
    <row r="42" spans="1:39" x14ac:dyDescent="0.2">
      <c r="A42" s="2">
        <v>40</v>
      </c>
      <c r="B42" s="3">
        <v>3090</v>
      </c>
      <c r="C42" s="19" t="str">
        <f t="shared" si="17"/>
        <v/>
      </c>
      <c r="D42" s="19" t="str">
        <f t="shared" si="18"/>
        <v/>
      </c>
      <c r="E42" s="19" t="str">
        <f t="shared" si="19"/>
        <v>3</v>
      </c>
      <c r="F42" s="19" t="str">
        <f t="shared" si="4"/>
        <v>0</v>
      </c>
      <c r="G42" s="19" t="str">
        <f t="shared" si="5"/>
        <v>9</v>
      </c>
      <c r="H42" s="19" t="str">
        <f t="shared" si="6"/>
        <v>0</v>
      </c>
      <c r="I42" s="17" t="str">
        <f t="shared" si="16"/>
        <v/>
      </c>
      <c r="J42" s="17" t="str">
        <f t="shared" si="16"/>
        <v/>
      </c>
      <c r="K42" s="17" t="str">
        <f t="shared" si="16"/>
        <v/>
      </c>
      <c r="L42" s="17" t="str">
        <f t="shared" si="16"/>
        <v>+</v>
      </c>
      <c r="M42" s="17" t="str">
        <f t="shared" si="16"/>
        <v/>
      </c>
      <c r="N42" s="17" t="str">
        <f t="shared" si="16"/>
        <v>+</v>
      </c>
      <c r="O42" s="16" t="s">
        <v>191</v>
      </c>
      <c r="P42" s="51" t="s">
        <v>280</v>
      </c>
      <c r="Q42" s="25">
        <f t="shared" si="20"/>
        <v>4</v>
      </c>
      <c r="R42" s="26">
        <f t="shared" si="21"/>
        <v>2</v>
      </c>
      <c r="S42" s="25">
        <f t="shared" si="22"/>
        <v>2</v>
      </c>
      <c r="T42" s="25" t="str">
        <f t="shared" si="23"/>
        <v/>
      </c>
      <c r="U42" s="25">
        <f t="shared" si="24"/>
        <v>1</v>
      </c>
      <c r="V42" s="25">
        <f t="shared" si="25"/>
        <v>1</v>
      </c>
      <c r="W42" s="8"/>
      <c r="X42" s="1" t="str">
        <f t="shared" si="14"/>
        <v/>
      </c>
      <c r="Y42" s="50" t="str">
        <f t="shared" si="15"/>
        <v/>
      </c>
      <c r="Z42" s="2"/>
      <c r="AA42" s="2"/>
      <c r="AB42" s="2"/>
      <c r="AC42" s="2"/>
      <c r="AD42" s="2"/>
      <c r="AE42" s="4"/>
      <c r="AF42" s="2"/>
      <c r="AG42" s="2"/>
      <c r="AH42" s="2"/>
      <c r="AI42" s="2"/>
      <c r="AJ42" s="2"/>
      <c r="AK42" s="2"/>
      <c r="AL42" s="2"/>
      <c r="AM42" s="2"/>
    </row>
    <row r="43" spans="1:39" x14ac:dyDescent="0.2">
      <c r="A43" s="2">
        <v>41</v>
      </c>
      <c r="B43" s="3">
        <v>560</v>
      </c>
      <c r="C43" s="19" t="str">
        <f t="shared" si="17"/>
        <v/>
      </c>
      <c r="D43" s="19" t="str">
        <f t="shared" si="18"/>
        <v/>
      </c>
      <c r="E43" s="19" t="str">
        <f t="shared" si="19"/>
        <v/>
      </c>
      <c r="F43" s="19" t="str">
        <f t="shared" si="4"/>
        <v>5</v>
      </c>
      <c r="G43" s="19" t="str">
        <f t="shared" si="5"/>
        <v>6</v>
      </c>
      <c r="H43" s="19" t="str">
        <f t="shared" si="6"/>
        <v>0</v>
      </c>
      <c r="I43" s="17" t="str">
        <f t="shared" si="16"/>
        <v/>
      </c>
      <c r="J43" s="17" t="str">
        <f t="shared" si="16"/>
        <v/>
      </c>
      <c r="K43" s="17" t="str">
        <f t="shared" si="16"/>
        <v/>
      </c>
      <c r="L43" s="17" t="str">
        <f t="shared" si="16"/>
        <v/>
      </c>
      <c r="M43" s="17" t="str">
        <f t="shared" si="16"/>
        <v/>
      </c>
      <c r="N43" s="17" t="str">
        <f t="shared" si="16"/>
        <v>+</v>
      </c>
      <c r="O43" s="16" t="s">
        <v>192</v>
      </c>
      <c r="P43" s="51" t="s">
        <v>297</v>
      </c>
      <c r="Q43" s="25">
        <f t="shared" si="20"/>
        <v>3</v>
      </c>
      <c r="R43" s="26">
        <f t="shared" si="21"/>
        <v>2</v>
      </c>
      <c r="S43" s="25">
        <f t="shared" si="22"/>
        <v>1</v>
      </c>
      <c r="T43" s="25" t="str">
        <f t="shared" si="23"/>
        <v/>
      </c>
      <c r="U43" s="25">
        <f t="shared" si="24"/>
        <v>1</v>
      </c>
      <c r="V43" s="25" t="str">
        <f t="shared" si="25"/>
        <v/>
      </c>
      <c r="W43" s="8"/>
      <c r="X43" s="1" t="str">
        <f t="shared" si="14"/>
        <v/>
      </c>
      <c r="Y43" s="50" t="str">
        <f t="shared" si="15"/>
        <v/>
      </c>
      <c r="Z43" s="2"/>
      <c r="AA43" s="2"/>
      <c r="AB43" s="2"/>
      <c r="AC43" s="2"/>
      <c r="AD43" s="2"/>
      <c r="AE43" s="4"/>
      <c r="AF43" s="2"/>
      <c r="AG43" s="2"/>
      <c r="AH43" s="2"/>
      <c r="AI43" s="2"/>
      <c r="AJ43" s="2"/>
      <c r="AK43" s="2"/>
      <c r="AL43" s="2"/>
      <c r="AM43" s="2"/>
    </row>
    <row r="44" spans="1:39" x14ac:dyDescent="0.2">
      <c r="A44" s="2">
        <v>42</v>
      </c>
      <c r="B44" s="3">
        <v>4800</v>
      </c>
      <c r="C44" s="19" t="str">
        <f t="shared" si="17"/>
        <v/>
      </c>
      <c r="D44" s="19" t="str">
        <f t="shared" si="18"/>
        <v/>
      </c>
      <c r="E44" s="19" t="str">
        <f t="shared" si="19"/>
        <v>4</v>
      </c>
      <c r="F44" s="19" t="str">
        <f t="shared" si="4"/>
        <v>8</v>
      </c>
      <c r="G44" s="19" t="str">
        <f t="shared" si="5"/>
        <v>0</v>
      </c>
      <c r="H44" s="19" t="str">
        <f t="shared" si="6"/>
        <v>0</v>
      </c>
      <c r="I44" s="17" t="str">
        <f t="shared" si="16"/>
        <v/>
      </c>
      <c r="J44" s="17" t="str">
        <f t="shared" si="16"/>
        <v/>
      </c>
      <c r="K44" s="17" t="str">
        <f t="shared" si="16"/>
        <v/>
      </c>
      <c r="L44" s="17" t="str">
        <f t="shared" si="16"/>
        <v/>
      </c>
      <c r="M44" s="17" t="str">
        <f t="shared" si="16"/>
        <v>+</v>
      </c>
      <c r="N44" s="17" t="str">
        <f t="shared" si="16"/>
        <v>+</v>
      </c>
      <c r="O44" s="16" t="s">
        <v>193</v>
      </c>
      <c r="P44" s="51" t="s">
        <v>286</v>
      </c>
      <c r="Q44" s="25">
        <f t="shared" si="20"/>
        <v>4</v>
      </c>
      <c r="R44" s="26">
        <f t="shared" si="21"/>
        <v>2</v>
      </c>
      <c r="S44" s="25">
        <f t="shared" si="22"/>
        <v>2</v>
      </c>
      <c r="T44" s="25">
        <f t="shared" si="23"/>
        <v>2</v>
      </c>
      <c r="U44" s="25">
        <f t="shared" si="24"/>
        <v>1</v>
      </c>
      <c r="V44" s="25">
        <f t="shared" si="25"/>
        <v>1</v>
      </c>
      <c r="W44" s="8"/>
      <c r="X44" s="1" t="str">
        <f t="shared" si="14"/>
        <v/>
      </c>
      <c r="Y44" s="50" t="str">
        <f t="shared" si="15"/>
        <v/>
      </c>
      <c r="Z44" s="2"/>
      <c r="AA44" s="2"/>
      <c r="AB44" s="2"/>
      <c r="AC44" s="2"/>
      <c r="AD44" s="2"/>
      <c r="AE44" s="4"/>
      <c r="AF44" s="2"/>
      <c r="AG44" s="2"/>
      <c r="AH44" s="2"/>
      <c r="AI44" s="2"/>
      <c r="AJ44" s="2"/>
      <c r="AK44" s="2"/>
      <c r="AL44" s="2"/>
      <c r="AM44" s="2"/>
    </row>
    <row r="45" spans="1:39" x14ac:dyDescent="0.2">
      <c r="A45" s="2">
        <v>43</v>
      </c>
      <c r="B45" s="3">
        <v>70006</v>
      </c>
      <c r="C45" s="19" t="str">
        <f t="shared" si="17"/>
        <v/>
      </c>
      <c r="D45" s="19" t="str">
        <f t="shared" si="18"/>
        <v>7</v>
      </c>
      <c r="E45" s="19" t="str">
        <f t="shared" si="19"/>
        <v>0</v>
      </c>
      <c r="F45" s="19" t="str">
        <f t="shared" si="4"/>
        <v>0</v>
      </c>
      <c r="G45" s="19" t="str">
        <f t="shared" si="5"/>
        <v>0</v>
      </c>
      <c r="H45" s="19" t="str">
        <f t="shared" si="6"/>
        <v>6</v>
      </c>
      <c r="I45" s="17" t="str">
        <f t="shared" si="16"/>
        <v/>
      </c>
      <c r="J45" s="17" t="str">
        <f t="shared" si="16"/>
        <v/>
      </c>
      <c r="K45" s="17" t="str">
        <f t="shared" si="16"/>
        <v>+</v>
      </c>
      <c r="L45" s="17" t="str">
        <f t="shared" si="16"/>
        <v>+</v>
      </c>
      <c r="M45" s="17" t="str">
        <f t="shared" si="16"/>
        <v>+</v>
      </c>
      <c r="N45" s="17" t="str">
        <f t="shared" si="16"/>
        <v/>
      </c>
      <c r="O45" s="16" t="s">
        <v>194</v>
      </c>
      <c r="P45" s="51" t="s">
        <v>298</v>
      </c>
      <c r="Q45" s="25">
        <f t="shared" si="20"/>
        <v>5</v>
      </c>
      <c r="R45" s="26">
        <f t="shared" si="21"/>
        <v>3</v>
      </c>
      <c r="S45" s="25">
        <f t="shared" si="22"/>
        <v>3</v>
      </c>
      <c r="T45" s="25">
        <f t="shared" si="23"/>
        <v>3</v>
      </c>
      <c r="U45" s="25">
        <f t="shared" si="24"/>
        <v>1</v>
      </c>
      <c r="V45" s="25">
        <f t="shared" si="25"/>
        <v>1</v>
      </c>
      <c r="W45" s="8"/>
      <c r="X45" s="1" t="str">
        <f t="shared" si="14"/>
        <v/>
      </c>
      <c r="Y45" s="50" t="str">
        <f t="shared" si="15"/>
        <v/>
      </c>
      <c r="Z45" s="2"/>
      <c r="AA45" s="2"/>
      <c r="AB45" s="2"/>
      <c r="AC45" s="2"/>
      <c r="AD45" s="2"/>
      <c r="AE45" s="4"/>
      <c r="AF45" s="2"/>
      <c r="AG45" s="2"/>
      <c r="AH45" s="2"/>
      <c r="AI45" s="2"/>
      <c r="AJ45" s="2"/>
      <c r="AK45" s="2"/>
      <c r="AL45" s="2"/>
      <c r="AM45" s="2"/>
    </row>
    <row r="46" spans="1:39" x14ac:dyDescent="0.2">
      <c r="A46" s="2">
        <v>44</v>
      </c>
      <c r="B46" s="3">
        <v>300009</v>
      </c>
      <c r="C46" s="19" t="str">
        <f t="shared" si="17"/>
        <v>3</v>
      </c>
      <c r="D46" s="19" t="str">
        <f t="shared" si="18"/>
        <v>0</v>
      </c>
      <c r="E46" s="19" t="str">
        <f t="shared" si="19"/>
        <v>0</v>
      </c>
      <c r="F46" s="19" t="str">
        <f t="shared" si="4"/>
        <v>0</v>
      </c>
      <c r="G46" s="19" t="str">
        <f t="shared" si="5"/>
        <v>0</v>
      </c>
      <c r="H46" s="19" t="str">
        <f t="shared" si="6"/>
        <v>9</v>
      </c>
      <c r="I46" s="17" t="str">
        <f t="shared" si="16"/>
        <v/>
      </c>
      <c r="J46" s="17" t="str">
        <f t="shared" si="16"/>
        <v>+</v>
      </c>
      <c r="K46" s="17" t="str">
        <f t="shared" si="16"/>
        <v>+</v>
      </c>
      <c r="L46" s="17" t="str">
        <f t="shared" si="16"/>
        <v>+</v>
      </c>
      <c r="M46" s="17" t="str">
        <f t="shared" si="16"/>
        <v>+</v>
      </c>
      <c r="N46" s="17" t="str">
        <f t="shared" si="16"/>
        <v/>
      </c>
      <c r="O46" s="16" t="s">
        <v>195</v>
      </c>
      <c r="P46" s="51" t="s">
        <v>282</v>
      </c>
      <c r="Q46" s="25">
        <f t="shared" si="20"/>
        <v>6</v>
      </c>
      <c r="R46" s="26">
        <f t="shared" si="21"/>
        <v>3</v>
      </c>
      <c r="S46" s="25">
        <f t="shared" si="22"/>
        <v>4</v>
      </c>
      <c r="T46" s="25">
        <f t="shared" si="23"/>
        <v>3</v>
      </c>
      <c r="U46" s="25">
        <f t="shared" si="24"/>
        <v>1</v>
      </c>
      <c r="V46" s="25">
        <f t="shared" si="25"/>
        <v>1</v>
      </c>
      <c r="W46" s="8"/>
      <c r="X46" s="1" t="str">
        <f t="shared" si="14"/>
        <v/>
      </c>
      <c r="Y46" s="50" t="str">
        <f t="shared" si="15"/>
        <v/>
      </c>
      <c r="Z46" s="2"/>
      <c r="AA46" s="2"/>
      <c r="AB46" s="2"/>
      <c r="AC46" s="2"/>
      <c r="AD46" s="2"/>
      <c r="AE46" s="4"/>
      <c r="AF46" s="2"/>
      <c r="AG46" s="2"/>
      <c r="AH46" s="2"/>
      <c r="AI46" s="2"/>
      <c r="AJ46" s="2"/>
      <c r="AK46" s="2"/>
      <c r="AL46" s="2"/>
      <c r="AM46" s="2"/>
    </row>
    <row r="47" spans="1:39" x14ac:dyDescent="0.2">
      <c r="A47" s="2">
        <v>45</v>
      </c>
      <c r="B47" s="3">
        <v>800500</v>
      </c>
      <c r="C47" s="19" t="str">
        <f t="shared" si="17"/>
        <v>8</v>
      </c>
      <c r="D47" s="19" t="str">
        <f t="shared" si="18"/>
        <v>0</v>
      </c>
      <c r="E47" s="19" t="str">
        <f t="shared" si="19"/>
        <v>0</v>
      </c>
      <c r="F47" s="19" t="str">
        <f t="shared" si="4"/>
        <v>5</v>
      </c>
      <c r="G47" s="19" t="str">
        <f t="shared" si="5"/>
        <v>0</v>
      </c>
      <c r="H47" s="19" t="str">
        <f t="shared" si="6"/>
        <v>0</v>
      </c>
      <c r="I47" s="17" t="str">
        <f t="shared" si="16"/>
        <v/>
      </c>
      <c r="J47" s="17" t="str">
        <f t="shared" si="16"/>
        <v>+</v>
      </c>
      <c r="K47" s="17" t="str">
        <f t="shared" si="16"/>
        <v>+</v>
      </c>
      <c r="L47" s="17" t="str">
        <f t="shared" si="16"/>
        <v/>
      </c>
      <c r="M47" s="17" t="str">
        <f t="shared" si="16"/>
        <v>+</v>
      </c>
      <c r="N47" s="17" t="str">
        <f t="shared" si="16"/>
        <v>+</v>
      </c>
      <c r="O47" s="16" t="s">
        <v>196</v>
      </c>
      <c r="P47" s="51" t="s">
        <v>299</v>
      </c>
      <c r="Q47" s="25">
        <f t="shared" si="20"/>
        <v>6</v>
      </c>
      <c r="R47" s="26">
        <f t="shared" si="21"/>
        <v>3</v>
      </c>
      <c r="S47" s="25">
        <f t="shared" si="22"/>
        <v>4</v>
      </c>
      <c r="T47" s="25">
        <f t="shared" si="23"/>
        <v>2</v>
      </c>
      <c r="U47" s="25">
        <f t="shared" si="24"/>
        <v>1</v>
      </c>
      <c r="V47" s="25">
        <f t="shared" si="25"/>
        <v>1</v>
      </c>
      <c r="W47" s="8"/>
      <c r="X47" s="1" t="str">
        <f t="shared" si="14"/>
        <v/>
      </c>
      <c r="Y47" s="50" t="str">
        <f t="shared" si="15"/>
        <v/>
      </c>
      <c r="Z47" s="2"/>
      <c r="AA47" s="2"/>
      <c r="AB47" s="2"/>
      <c r="AC47" s="2"/>
      <c r="AD47" s="2"/>
      <c r="AE47" s="4"/>
      <c r="AF47" s="2"/>
      <c r="AG47" s="2"/>
      <c r="AH47" s="2"/>
      <c r="AI47" s="2"/>
      <c r="AJ47" s="2"/>
      <c r="AK47" s="2"/>
      <c r="AL47" s="2"/>
      <c r="AM47" s="2"/>
    </row>
    <row r="48" spans="1:39" x14ac:dyDescent="0.2">
      <c r="A48" s="2">
        <v>46</v>
      </c>
      <c r="B48" s="3">
        <v>70009</v>
      </c>
      <c r="C48" s="19" t="str">
        <f t="shared" si="17"/>
        <v/>
      </c>
      <c r="D48" s="19" t="str">
        <f t="shared" si="18"/>
        <v>7</v>
      </c>
      <c r="E48" s="19" t="str">
        <f t="shared" si="19"/>
        <v>0</v>
      </c>
      <c r="F48" s="19" t="str">
        <f t="shared" si="4"/>
        <v>0</v>
      </c>
      <c r="G48" s="19" t="str">
        <f t="shared" si="5"/>
        <v>0</v>
      </c>
      <c r="H48" s="19" t="str">
        <f t="shared" si="6"/>
        <v>9</v>
      </c>
      <c r="I48" s="17" t="str">
        <f t="shared" si="16"/>
        <v/>
      </c>
      <c r="J48" s="17" t="str">
        <f t="shared" si="16"/>
        <v/>
      </c>
      <c r="K48" s="17" t="str">
        <f t="shared" si="16"/>
        <v>+</v>
      </c>
      <c r="L48" s="17" t="str">
        <f t="shared" si="16"/>
        <v>+</v>
      </c>
      <c r="M48" s="17" t="str">
        <f t="shared" si="16"/>
        <v>+</v>
      </c>
      <c r="N48" s="17" t="str">
        <f t="shared" si="16"/>
        <v/>
      </c>
      <c r="O48" s="16" t="s">
        <v>197</v>
      </c>
      <c r="P48" s="51" t="s">
        <v>272</v>
      </c>
      <c r="Q48" s="25">
        <f t="shared" si="20"/>
        <v>5</v>
      </c>
      <c r="R48" s="26">
        <f t="shared" si="21"/>
        <v>3</v>
      </c>
      <c r="S48" s="25">
        <f t="shared" si="22"/>
        <v>3</v>
      </c>
      <c r="T48" s="25">
        <f t="shared" si="23"/>
        <v>3</v>
      </c>
      <c r="U48" s="25">
        <f t="shared" si="24"/>
        <v>1</v>
      </c>
      <c r="V48" s="25">
        <f t="shared" si="25"/>
        <v>1</v>
      </c>
      <c r="W48" s="8"/>
      <c r="X48" s="1" t="str">
        <f t="shared" si="14"/>
        <v/>
      </c>
      <c r="Y48" s="50" t="str">
        <f t="shared" si="15"/>
        <v/>
      </c>
      <c r="Z48" s="2"/>
      <c r="AA48" s="2"/>
      <c r="AB48" s="2"/>
      <c r="AC48" s="2"/>
      <c r="AD48" s="2"/>
      <c r="AE48" s="4"/>
      <c r="AF48" s="2"/>
      <c r="AG48" s="2"/>
      <c r="AH48" s="2"/>
      <c r="AI48" s="2"/>
      <c r="AJ48" s="2"/>
      <c r="AK48" s="2"/>
      <c r="AL48" s="2"/>
      <c r="AM48" s="2"/>
    </row>
    <row r="49" spans="1:39" x14ac:dyDescent="0.2">
      <c r="A49" s="2">
        <v>47</v>
      </c>
      <c r="B49" s="3">
        <v>5060</v>
      </c>
      <c r="C49" s="19" t="str">
        <f t="shared" si="17"/>
        <v/>
      </c>
      <c r="D49" s="19" t="str">
        <f t="shared" si="18"/>
        <v/>
      </c>
      <c r="E49" s="19" t="str">
        <f t="shared" si="19"/>
        <v>5</v>
      </c>
      <c r="F49" s="19" t="str">
        <f t="shared" si="4"/>
        <v>0</v>
      </c>
      <c r="G49" s="19" t="str">
        <f t="shared" si="5"/>
        <v>6</v>
      </c>
      <c r="H49" s="19" t="str">
        <f t="shared" si="6"/>
        <v>0</v>
      </c>
      <c r="I49" s="17" t="str">
        <f t="shared" si="16"/>
        <v/>
      </c>
      <c r="J49" s="17" t="str">
        <f t="shared" si="16"/>
        <v/>
      </c>
      <c r="K49" s="17" t="str">
        <f t="shared" si="16"/>
        <v/>
      </c>
      <c r="L49" s="17" t="str">
        <f t="shared" si="16"/>
        <v>+</v>
      </c>
      <c r="M49" s="17" t="str">
        <f t="shared" si="16"/>
        <v/>
      </c>
      <c r="N49" s="17" t="str">
        <f t="shared" si="16"/>
        <v>+</v>
      </c>
      <c r="O49" s="16" t="s">
        <v>198</v>
      </c>
      <c r="P49" s="51" t="s">
        <v>300</v>
      </c>
      <c r="Q49" s="25">
        <f t="shared" si="20"/>
        <v>4</v>
      </c>
      <c r="R49" s="26">
        <f t="shared" si="21"/>
        <v>2</v>
      </c>
      <c r="S49" s="25">
        <f t="shared" si="22"/>
        <v>2</v>
      </c>
      <c r="T49" s="25" t="str">
        <f t="shared" si="23"/>
        <v/>
      </c>
      <c r="U49" s="25">
        <f t="shared" si="24"/>
        <v>1</v>
      </c>
      <c r="V49" s="25">
        <f t="shared" si="25"/>
        <v>1</v>
      </c>
      <c r="W49" s="8"/>
      <c r="X49" s="1" t="str">
        <f t="shared" si="14"/>
        <v/>
      </c>
      <c r="Y49" s="50" t="str">
        <f t="shared" si="15"/>
        <v/>
      </c>
      <c r="Z49" s="2"/>
      <c r="AA49" s="2"/>
      <c r="AB49" s="2"/>
      <c r="AC49" s="2"/>
      <c r="AD49" s="2"/>
      <c r="AE49" s="4"/>
      <c r="AF49" s="2"/>
      <c r="AG49" s="2"/>
      <c r="AH49" s="2"/>
      <c r="AI49" s="2"/>
      <c r="AJ49" s="2"/>
      <c r="AK49" s="2"/>
      <c r="AL49" s="2"/>
      <c r="AM49" s="2"/>
    </row>
    <row r="50" spans="1:39" x14ac:dyDescent="0.2">
      <c r="A50" s="2">
        <v>48</v>
      </c>
      <c r="B50" s="3">
        <v>4350</v>
      </c>
      <c r="C50" s="19" t="str">
        <f t="shared" si="17"/>
        <v/>
      </c>
      <c r="D50" s="19" t="str">
        <f t="shared" si="18"/>
        <v/>
      </c>
      <c r="E50" s="19" t="str">
        <f t="shared" si="19"/>
        <v>4</v>
      </c>
      <c r="F50" s="19" t="str">
        <f t="shared" si="4"/>
        <v>3</v>
      </c>
      <c r="G50" s="19" t="str">
        <f t="shared" si="5"/>
        <v>5</v>
      </c>
      <c r="H50" s="19" t="str">
        <f t="shared" si="6"/>
        <v>0</v>
      </c>
      <c r="I50" s="17" t="str">
        <f t="shared" si="16"/>
        <v/>
      </c>
      <c r="J50" s="17" t="str">
        <f t="shared" si="16"/>
        <v/>
      </c>
      <c r="K50" s="17" t="str">
        <f t="shared" si="16"/>
        <v/>
      </c>
      <c r="L50" s="17" t="str">
        <f t="shared" si="16"/>
        <v/>
      </c>
      <c r="M50" s="17" t="str">
        <f t="shared" si="16"/>
        <v/>
      </c>
      <c r="N50" s="17" t="str">
        <f t="shared" si="16"/>
        <v>+</v>
      </c>
      <c r="O50" s="16" t="s">
        <v>199</v>
      </c>
      <c r="P50" s="51" t="s">
        <v>301</v>
      </c>
      <c r="Q50" s="25">
        <f t="shared" si="20"/>
        <v>4</v>
      </c>
      <c r="R50" s="26">
        <f t="shared" si="21"/>
        <v>3</v>
      </c>
      <c r="S50" s="25">
        <f t="shared" si="22"/>
        <v>1</v>
      </c>
      <c r="T50" s="25" t="str">
        <f t="shared" si="23"/>
        <v/>
      </c>
      <c r="U50" s="25">
        <f t="shared" si="24"/>
        <v>1</v>
      </c>
      <c r="V50" s="25" t="str">
        <f t="shared" si="25"/>
        <v/>
      </c>
      <c r="W50" s="8"/>
      <c r="X50" s="1" t="str">
        <f t="shared" si="14"/>
        <v/>
      </c>
      <c r="Y50" s="50" t="str">
        <f t="shared" si="15"/>
        <v/>
      </c>
      <c r="Z50" s="2"/>
      <c r="AA50" s="2"/>
      <c r="AB50" s="2"/>
      <c r="AC50" s="2"/>
      <c r="AD50" s="2"/>
      <c r="AE50" s="4"/>
      <c r="AF50" s="2"/>
      <c r="AG50" s="2"/>
      <c r="AH50" s="2"/>
      <c r="AI50" s="2"/>
      <c r="AJ50" s="2"/>
      <c r="AK50" s="2"/>
      <c r="AL50" s="2"/>
      <c r="AM50" s="2"/>
    </row>
    <row r="51" spans="1:39" x14ac:dyDescent="0.2">
      <c r="A51" s="2">
        <v>49</v>
      </c>
      <c r="B51" s="3">
        <v>700002</v>
      </c>
      <c r="C51" s="19" t="str">
        <f t="shared" si="17"/>
        <v>7</v>
      </c>
      <c r="D51" s="19" t="str">
        <f t="shared" si="18"/>
        <v>0</v>
      </c>
      <c r="E51" s="19" t="str">
        <f t="shared" si="19"/>
        <v>0</v>
      </c>
      <c r="F51" s="19" t="str">
        <f t="shared" si="4"/>
        <v>0</v>
      </c>
      <c r="G51" s="19" t="str">
        <f t="shared" si="5"/>
        <v>0</v>
      </c>
      <c r="H51" s="19" t="str">
        <f t="shared" si="6"/>
        <v>2</v>
      </c>
      <c r="I51" s="17" t="str">
        <f t="shared" si="16"/>
        <v/>
      </c>
      <c r="J51" s="17" t="str">
        <f t="shared" si="16"/>
        <v>+</v>
      </c>
      <c r="K51" s="17" t="str">
        <f t="shared" si="16"/>
        <v>+</v>
      </c>
      <c r="L51" s="17" t="str">
        <f t="shared" si="16"/>
        <v>+</v>
      </c>
      <c r="M51" s="17" t="str">
        <f t="shared" si="16"/>
        <v>+</v>
      </c>
      <c r="N51" s="17" t="str">
        <f t="shared" si="16"/>
        <v/>
      </c>
      <c r="O51" s="16" t="s">
        <v>200</v>
      </c>
      <c r="P51" s="51" t="s">
        <v>302</v>
      </c>
      <c r="Q51" s="25">
        <f t="shared" si="20"/>
        <v>6</v>
      </c>
      <c r="R51" s="26">
        <f t="shared" si="21"/>
        <v>3</v>
      </c>
      <c r="S51" s="25">
        <f t="shared" si="22"/>
        <v>4</v>
      </c>
      <c r="T51" s="25">
        <f t="shared" si="23"/>
        <v>3</v>
      </c>
      <c r="U51" s="25">
        <f t="shared" si="24"/>
        <v>1</v>
      </c>
      <c r="V51" s="25">
        <f t="shared" si="25"/>
        <v>1</v>
      </c>
      <c r="W51" s="8"/>
      <c r="X51" s="1" t="str">
        <f t="shared" si="14"/>
        <v/>
      </c>
      <c r="Y51" s="50" t="str">
        <f t="shared" si="15"/>
        <v/>
      </c>
      <c r="Z51" s="2"/>
      <c r="AA51" s="2"/>
      <c r="AB51" s="2"/>
      <c r="AC51" s="2"/>
      <c r="AD51" s="2"/>
      <c r="AE51" s="4"/>
      <c r="AF51" s="2"/>
      <c r="AG51" s="2"/>
      <c r="AH51" s="2"/>
      <c r="AI51" s="2"/>
      <c r="AJ51" s="2"/>
      <c r="AK51" s="2"/>
      <c r="AL51" s="2"/>
      <c r="AM51" s="2"/>
    </row>
    <row r="52" spans="1:39" x14ac:dyDescent="0.2">
      <c r="A52" s="2">
        <v>50</v>
      </c>
      <c r="B52" s="3">
        <v>80200</v>
      </c>
      <c r="C52" s="19" t="str">
        <f t="shared" si="17"/>
        <v/>
      </c>
      <c r="D52" s="19" t="str">
        <f t="shared" si="18"/>
        <v>8</v>
      </c>
      <c r="E52" s="19" t="str">
        <f t="shared" si="19"/>
        <v>0</v>
      </c>
      <c r="F52" s="19" t="str">
        <f t="shared" si="4"/>
        <v>2</v>
      </c>
      <c r="G52" s="19" t="str">
        <f t="shared" si="5"/>
        <v>0</v>
      </c>
      <c r="H52" s="19" t="str">
        <f t="shared" si="6"/>
        <v>0</v>
      </c>
      <c r="I52" s="17" t="str">
        <f t="shared" si="16"/>
        <v/>
      </c>
      <c r="J52" s="17" t="str">
        <f t="shared" si="16"/>
        <v/>
      </c>
      <c r="K52" s="17" t="str">
        <f t="shared" si="16"/>
        <v>+</v>
      </c>
      <c r="L52" s="17" t="str">
        <f t="shared" si="16"/>
        <v/>
      </c>
      <c r="M52" s="17" t="str">
        <f t="shared" si="16"/>
        <v>+</v>
      </c>
      <c r="N52" s="17" t="str">
        <f t="shared" si="16"/>
        <v>+</v>
      </c>
      <c r="O52" s="16" t="s">
        <v>201</v>
      </c>
      <c r="P52" s="51" t="s">
        <v>300</v>
      </c>
      <c r="Q52" s="25">
        <f t="shared" si="20"/>
        <v>5</v>
      </c>
      <c r="R52" s="26">
        <f t="shared" si="21"/>
        <v>3</v>
      </c>
      <c r="S52" s="25">
        <f t="shared" si="22"/>
        <v>3</v>
      </c>
      <c r="T52" s="25">
        <f t="shared" si="23"/>
        <v>2</v>
      </c>
      <c r="U52" s="25">
        <f t="shared" si="24"/>
        <v>1</v>
      </c>
      <c r="V52" s="25">
        <f t="shared" si="25"/>
        <v>1</v>
      </c>
      <c r="W52" s="8"/>
      <c r="X52" s="1" t="str">
        <f t="shared" si="14"/>
        <v/>
      </c>
      <c r="Y52" s="50" t="str">
        <f t="shared" si="15"/>
        <v/>
      </c>
      <c r="Z52" s="2"/>
      <c r="AA52" s="2"/>
      <c r="AB52" s="2"/>
      <c r="AC52" s="2"/>
      <c r="AD52" s="2"/>
      <c r="AE52" s="4"/>
      <c r="AF52" s="2"/>
      <c r="AG52" s="2"/>
      <c r="AH52" s="2"/>
      <c r="AI52" s="2"/>
      <c r="AJ52" s="2"/>
      <c r="AK52" s="2"/>
      <c r="AL52" s="2"/>
      <c r="AM52" s="2"/>
    </row>
    <row r="53" spans="1:39" x14ac:dyDescent="0.2">
      <c r="A53" s="2">
        <v>51</v>
      </c>
      <c r="B53" s="3">
        <v>2900</v>
      </c>
      <c r="C53" s="19" t="str">
        <f t="shared" si="17"/>
        <v/>
      </c>
      <c r="D53" s="19" t="str">
        <f t="shared" si="18"/>
        <v/>
      </c>
      <c r="E53" s="19" t="str">
        <f t="shared" si="19"/>
        <v>2</v>
      </c>
      <c r="F53" s="19" t="str">
        <f t="shared" si="4"/>
        <v>9</v>
      </c>
      <c r="G53" s="19" t="str">
        <f t="shared" si="5"/>
        <v>0</v>
      </c>
      <c r="H53" s="19" t="str">
        <f t="shared" si="6"/>
        <v>0</v>
      </c>
      <c r="I53" s="17" t="str">
        <f t="shared" si="16"/>
        <v/>
      </c>
      <c r="J53" s="17" t="str">
        <f t="shared" si="16"/>
        <v/>
      </c>
      <c r="K53" s="17" t="str">
        <f t="shared" si="16"/>
        <v/>
      </c>
      <c r="L53" s="17" t="str">
        <f t="shared" si="16"/>
        <v/>
      </c>
      <c r="M53" s="17" t="str">
        <f t="shared" si="16"/>
        <v>+</v>
      </c>
      <c r="N53" s="17" t="str">
        <f t="shared" si="16"/>
        <v>+</v>
      </c>
      <c r="O53" s="16" t="s">
        <v>202</v>
      </c>
      <c r="P53" s="51" t="s">
        <v>303</v>
      </c>
      <c r="Q53" s="25">
        <f t="shared" si="20"/>
        <v>4</v>
      </c>
      <c r="R53" s="26">
        <f t="shared" si="21"/>
        <v>2</v>
      </c>
      <c r="S53" s="25">
        <f t="shared" si="22"/>
        <v>2</v>
      </c>
      <c r="T53" s="25">
        <f t="shared" si="23"/>
        <v>2</v>
      </c>
      <c r="U53" s="25">
        <f t="shared" si="24"/>
        <v>1</v>
      </c>
      <c r="V53" s="25">
        <f t="shared" si="25"/>
        <v>1</v>
      </c>
      <c r="W53" s="8"/>
      <c r="X53" s="1" t="str">
        <f t="shared" si="14"/>
        <v/>
      </c>
      <c r="Y53" s="50" t="str">
        <f t="shared" si="15"/>
        <v/>
      </c>
      <c r="Z53" s="2"/>
      <c r="AA53" s="2"/>
      <c r="AB53" s="2"/>
      <c r="AC53" s="2"/>
      <c r="AD53" s="2"/>
      <c r="AE53" s="4"/>
      <c r="AF53" s="2"/>
      <c r="AG53" s="2"/>
      <c r="AH53" s="2"/>
      <c r="AI53" s="2"/>
      <c r="AJ53" s="2"/>
      <c r="AK53" s="2"/>
      <c r="AL53" s="2"/>
      <c r="AM53" s="2"/>
    </row>
    <row r="54" spans="1:39" x14ac:dyDescent="0.2">
      <c r="A54" s="2">
        <v>52</v>
      </c>
      <c r="B54" s="3">
        <v>400030</v>
      </c>
      <c r="C54" s="19" t="str">
        <f t="shared" si="17"/>
        <v>4</v>
      </c>
      <c r="D54" s="19" t="str">
        <f t="shared" si="18"/>
        <v>0</v>
      </c>
      <c r="E54" s="19" t="str">
        <f t="shared" si="19"/>
        <v>0</v>
      </c>
      <c r="F54" s="19" t="str">
        <f t="shared" si="4"/>
        <v>0</v>
      </c>
      <c r="G54" s="19" t="str">
        <f t="shared" si="5"/>
        <v>3</v>
      </c>
      <c r="H54" s="19" t="str">
        <f t="shared" si="6"/>
        <v>0</v>
      </c>
      <c r="I54" s="17" t="str">
        <f t="shared" si="16"/>
        <v/>
      </c>
      <c r="J54" s="17" t="str">
        <f t="shared" si="16"/>
        <v>+</v>
      </c>
      <c r="K54" s="17" t="str">
        <f t="shared" si="16"/>
        <v>+</v>
      </c>
      <c r="L54" s="17" t="str">
        <f t="shared" si="16"/>
        <v>+</v>
      </c>
      <c r="M54" s="17" t="str">
        <f t="shared" si="16"/>
        <v/>
      </c>
      <c r="N54" s="17" t="str">
        <f t="shared" si="16"/>
        <v>+</v>
      </c>
      <c r="O54" s="16" t="s">
        <v>203</v>
      </c>
      <c r="P54" s="51" t="s">
        <v>294</v>
      </c>
      <c r="Q54" s="25">
        <f t="shared" si="20"/>
        <v>6</v>
      </c>
      <c r="R54" s="26">
        <f t="shared" si="21"/>
        <v>3</v>
      </c>
      <c r="S54" s="25">
        <f t="shared" si="22"/>
        <v>4</v>
      </c>
      <c r="T54" s="25">
        <f t="shared" si="23"/>
        <v>3</v>
      </c>
      <c r="U54" s="25">
        <f t="shared" si="24"/>
        <v>1</v>
      </c>
      <c r="V54" s="25">
        <f t="shared" si="25"/>
        <v>1</v>
      </c>
      <c r="W54" s="8"/>
      <c r="X54" s="1" t="str">
        <f t="shared" si="14"/>
        <v/>
      </c>
      <c r="Y54" s="50" t="str">
        <f t="shared" si="15"/>
        <v/>
      </c>
      <c r="Z54" s="2"/>
      <c r="AA54" s="2"/>
      <c r="AB54" s="2"/>
      <c r="AC54" s="2"/>
      <c r="AD54" s="2"/>
      <c r="AE54" s="4"/>
      <c r="AF54" s="2"/>
      <c r="AG54" s="2"/>
      <c r="AH54" s="2"/>
      <c r="AI54" s="2"/>
      <c r="AJ54" s="2"/>
      <c r="AK54" s="2"/>
      <c r="AL54" s="2"/>
      <c r="AM54" s="2"/>
    </row>
    <row r="55" spans="1:39" x14ac:dyDescent="0.2">
      <c r="A55" s="2">
        <v>53</v>
      </c>
      <c r="B55" s="3">
        <v>7850</v>
      </c>
      <c r="C55" s="19" t="str">
        <f t="shared" si="17"/>
        <v/>
      </c>
      <c r="D55" s="19" t="str">
        <f t="shared" si="18"/>
        <v/>
      </c>
      <c r="E55" s="19" t="str">
        <f t="shared" si="19"/>
        <v>7</v>
      </c>
      <c r="F55" s="19" t="str">
        <f t="shared" si="4"/>
        <v>8</v>
      </c>
      <c r="G55" s="19" t="str">
        <f t="shared" si="5"/>
        <v>5</v>
      </c>
      <c r="H55" s="19" t="str">
        <f t="shared" si="6"/>
        <v>0</v>
      </c>
      <c r="I55" s="17" t="str">
        <f t="shared" si="16"/>
        <v/>
      </c>
      <c r="J55" s="17" t="str">
        <f t="shared" si="16"/>
        <v/>
      </c>
      <c r="K55" s="17" t="str">
        <f t="shared" si="16"/>
        <v/>
      </c>
      <c r="L55" s="17" t="str">
        <f t="shared" si="16"/>
        <v/>
      </c>
      <c r="M55" s="17" t="str">
        <f t="shared" si="16"/>
        <v/>
      </c>
      <c r="N55" s="17" t="str">
        <f t="shared" si="16"/>
        <v>+</v>
      </c>
      <c r="O55" s="16" t="s">
        <v>204</v>
      </c>
      <c r="P55" s="51" t="s">
        <v>274</v>
      </c>
      <c r="Q55" s="25">
        <f t="shared" si="20"/>
        <v>4</v>
      </c>
      <c r="R55" s="26">
        <f t="shared" si="21"/>
        <v>3</v>
      </c>
      <c r="S55" s="25">
        <f t="shared" si="22"/>
        <v>1</v>
      </c>
      <c r="T55" s="25" t="str">
        <f t="shared" si="23"/>
        <v/>
      </c>
      <c r="U55" s="25">
        <f t="shared" si="24"/>
        <v>1</v>
      </c>
      <c r="V55" s="25" t="str">
        <f t="shared" si="25"/>
        <v/>
      </c>
      <c r="W55" s="8"/>
      <c r="X55" s="1" t="str">
        <f t="shared" si="14"/>
        <v/>
      </c>
      <c r="Y55" s="50" t="str">
        <f t="shared" si="15"/>
        <v/>
      </c>
      <c r="Z55" s="2"/>
      <c r="AA55" s="2"/>
      <c r="AB55" s="2"/>
      <c r="AC55" s="2"/>
      <c r="AD55" s="2"/>
      <c r="AE55" s="4"/>
      <c r="AF55" s="2"/>
      <c r="AG55" s="2"/>
      <c r="AH55" s="2"/>
      <c r="AI55" s="2"/>
      <c r="AJ55" s="2"/>
      <c r="AK55" s="2"/>
      <c r="AL55" s="2"/>
      <c r="AM55" s="2"/>
    </row>
    <row r="56" spans="1:39" x14ac:dyDescent="0.2">
      <c r="A56" s="2">
        <v>54</v>
      </c>
      <c r="B56" s="3">
        <v>80050</v>
      </c>
      <c r="C56" s="19" t="str">
        <f t="shared" si="17"/>
        <v/>
      </c>
      <c r="D56" s="19" t="str">
        <f t="shared" si="18"/>
        <v>8</v>
      </c>
      <c r="E56" s="19" t="str">
        <f t="shared" si="19"/>
        <v>0</v>
      </c>
      <c r="F56" s="19" t="str">
        <f t="shared" si="4"/>
        <v>0</v>
      </c>
      <c r="G56" s="19" t="str">
        <f t="shared" si="5"/>
        <v>5</v>
      </c>
      <c r="H56" s="19" t="str">
        <f t="shared" si="6"/>
        <v>0</v>
      </c>
      <c r="I56" s="17" t="str">
        <f t="shared" si="16"/>
        <v/>
      </c>
      <c r="J56" s="17" t="str">
        <f t="shared" si="16"/>
        <v/>
      </c>
      <c r="K56" s="17" t="str">
        <f t="shared" si="16"/>
        <v>+</v>
      </c>
      <c r="L56" s="17" t="str">
        <f t="shared" si="16"/>
        <v>+</v>
      </c>
      <c r="M56" s="17" t="str">
        <f t="shared" si="16"/>
        <v/>
      </c>
      <c r="N56" s="17" t="str">
        <f t="shared" si="16"/>
        <v>+</v>
      </c>
      <c r="O56" s="16" t="s">
        <v>205</v>
      </c>
      <c r="P56" s="51" t="s">
        <v>298</v>
      </c>
      <c r="Q56" s="25">
        <f t="shared" si="20"/>
        <v>5</v>
      </c>
      <c r="R56" s="26">
        <f t="shared" si="21"/>
        <v>3</v>
      </c>
      <c r="S56" s="25">
        <f t="shared" si="22"/>
        <v>3</v>
      </c>
      <c r="T56" s="25">
        <f t="shared" si="23"/>
        <v>2</v>
      </c>
      <c r="U56" s="25">
        <f t="shared" si="24"/>
        <v>1</v>
      </c>
      <c r="V56" s="25">
        <f t="shared" si="25"/>
        <v>1</v>
      </c>
      <c r="W56" s="8"/>
      <c r="X56" s="1" t="str">
        <f t="shared" si="14"/>
        <v/>
      </c>
      <c r="Y56" s="50" t="str">
        <f t="shared" si="15"/>
        <v/>
      </c>
      <c r="Z56" s="2"/>
      <c r="AA56" s="2"/>
      <c r="AB56" s="2"/>
      <c r="AC56" s="2"/>
      <c r="AD56" s="2"/>
      <c r="AE56" s="4"/>
      <c r="AF56" s="2"/>
      <c r="AG56" s="2"/>
      <c r="AH56" s="2"/>
      <c r="AI56" s="2"/>
      <c r="AJ56" s="2"/>
      <c r="AK56" s="2"/>
      <c r="AL56" s="2"/>
      <c r="AM56" s="2"/>
    </row>
    <row r="57" spans="1:39" x14ac:dyDescent="0.2">
      <c r="A57" s="2">
        <v>55</v>
      </c>
      <c r="B57" s="3">
        <v>200007</v>
      </c>
      <c r="C57" s="19" t="str">
        <f t="shared" si="17"/>
        <v>2</v>
      </c>
      <c r="D57" s="19" t="str">
        <f t="shared" si="18"/>
        <v>0</v>
      </c>
      <c r="E57" s="19" t="str">
        <f t="shared" si="19"/>
        <v>0</v>
      </c>
      <c r="F57" s="19" t="str">
        <f t="shared" si="4"/>
        <v>0</v>
      </c>
      <c r="G57" s="19" t="str">
        <f t="shared" si="5"/>
        <v>0</v>
      </c>
      <c r="H57" s="19" t="str">
        <f t="shared" si="6"/>
        <v>7</v>
      </c>
      <c r="I57" s="17" t="str">
        <f t="shared" si="16"/>
        <v/>
      </c>
      <c r="J57" s="17" t="str">
        <f t="shared" si="16"/>
        <v>+</v>
      </c>
      <c r="K57" s="17" t="str">
        <f t="shared" si="16"/>
        <v>+</v>
      </c>
      <c r="L57" s="17" t="str">
        <f t="shared" si="16"/>
        <v>+</v>
      </c>
      <c r="M57" s="17" t="str">
        <f t="shared" si="16"/>
        <v>+</v>
      </c>
      <c r="N57" s="17" t="str">
        <f t="shared" si="16"/>
        <v/>
      </c>
      <c r="O57" s="16" t="s">
        <v>206</v>
      </c>
      <c r="P57" s="51" t="s">
        <v>304</v>
      </c>
      <c r="Q57" s="25">
        <f t="shared" si="20"/>
        <v>6</v>
      </c>
      <c r="R57" s="26">
        <f t="shared" si="21"/>
        <v>3</v>
      </c>
      <c r="S57" s="25">
        <f t="shared" si="22"/>
        <v>4</v>
      </c>
      <c r="T57" s="25">
        <f t="shared" si="23"/>
        <v>3</v>
      </c>
      <c r="U57" s="25">
        <f t="shared" si="24"/>
        <v>1</v>
      </c>
      <c r="V57" s="25">
        <f t="shared" si="25"/>
        <v>1</v>
      </c>
      <c r="W57" s="8"/>
      <c r="X57" s="1" t="str">
        <f t="shared" si="14"/>
        <v/>
      </c>
      <c r="Y57" s="50" t="str">
        <f t="shared" si="15"/>
        <v/>
      </c>
      <c r="Z57" s="2"/>
      <c r="AA57" s="2"/>
      <c r="AB57" s="2"/>
      <c r="AC57" s="2"/>
      <c r="AD57" s="2"/>
      <c r="AE57" s="4"/>
      <c r="AF57" s="2"/>
      <c r="AG57" s="2"/>
      <c r="AH57" s="2"/>
      <c r="AI57" s="2"/>
      <c r="AJ57" s="2"/>
      <c r="AK57" s="2"/>
      <c r="AL57" s="2"/>
      <c r="AM57" s="2"/>
    </row>
    <row r="58" spans="1:39" x14ac:dyDescent="0.2">
      <c r="A58" s="2">
        <v>56</v>
      </c>
      <c r="B58" s="3">
        <v>306</v>
      </c>
      <c r="C58" s="19" t="str">
        <f t="shared" si="17"/>
        <v/>
      </c>
      <c r="D58" s="19" t="str">
        <f t="shared" si="18"/>
        <v/>
      </c>
      <c r="E58" s="19" t="str">
        <f t="shared" si="19"/>
        <v/>
      </c>
      <c r="F58" s="19" t="str">
        <f t="shared" si="4"/>
        <v>3</v>
      </c>
      <c r="G58" s="19" t="str">
        <f t="shared" si="5"/>
        <v>0</v>
      </c>
      <c r="H58" s="19" t="str">
        <f t="shared" si="6"/>
        <v>6</v>
      </c>
      <c r="I58" s="17" t="str">
        <f t="shared" si="16"/>
        <v/>
      </c>
      <c r="J58" s="17" t="str">
        <f t="shared" si="16"/>
        <v/>
      </c>
      <c r="K58" s="17" t="str">
        <f t="shared" si="16"/>
        <v/>
      </c>
      <c r="L58" s="17" t="str">
        <f t="shared" si="16"/>
        <v/>
      </c>
      <c r="M58" s="17" t="str">
        <f t="shared" si="16"/>
        <v>+</v>
      </c>
      <c r="N58" s="17" t="str">
        <f t="shared" si="16"/>
        <v/>
      </c>
      <c r="O58" s="16" t="s">
        <v>207</v>
      </c>
      <c r="P58" s="51" t="s">
        <v>299</v>
      </c>
      <c r="Q58" s="25">
        <f t="shared" si="20"/>
        <v>3</v>
      </c>
      <c r="R58" s="26">
        <f t="shared" si="21"/>
        <v>2</v>
      </c>
      <c r="S58" s="25">
        <f t="shared" si="22"/>
        <v>1</v>
      </c>
      <c r="T58" s="25" t="str">
        <f t="shared" si="23"/>
        <v/>
      </c>
      <c r="U58" s="25" t="str">
        <f t="shared" si="24"/>
        <v/>
      </c>
      <c r="V58" s="25">
        <f t="shared" si="25"/>
        <v>1</v>
      </c>
      <c r="W58" s="8"/>
      <c r="X58" s="1" t="str">
        <f t="shared" si="14"/>
        <v/>
      </c>
      <c r="Y58" s="50" t="str">
        <f t="shared" si="15"/>
        <v/>
      </c>
      <c r="Z58" s="2"/>
      <c r="AA58" s="2"/>
      <c r="AB58" s="2"/>
      <c r="AC58" s="2"/>
      <c r="AD58" s="2"/>
      <c r="AE58" s="4"/>
      <c r="AF58" s="2"/>
      <c r="AG58" s="2"/>
      <c r="AH58" s="2"/>
      <c r="AI58" s="2"/>
      <c r="AJ58" s="2"/>
      <c r="AK58" s="2"/>
      <c r="AL58" s="2"/>
      <c r="AM58" s="2"/>
    </row>
    <row r="59" spans="1:39" x14ac:dyDescent="0.2">
      <c r="A59" s="2">
        <v>57</v>
      </c>
      <c r="B59" s="3">
        <v>70040</v>
      </c>
      <c r="C59" s="19" t="str">
        <f t="shared" si="17"/>
        <v/>
      </c>
      <c r="D59" s="19" t="str">
        <f t="shared" si="18"/>
        <v>7</v>
      </c>
      <c r="E59" s="19" t="str">
        <f t="shared" si="19"/>
        <v>0</v>
      </c>
      <c r="F59" s="19" t="str">
        <f t="shared" si="4"/>
        <v>0</v>
      </c>
      <c r="G59" s="19" t="str">
        <f t="shared" si="5"/>
        <v>4</v>
      </c>
      <c r="H59" s="19" t="str">
        <f t="shared" si="6"/>
        <v>0</v>
      </c>
      <c r="I59" s="17" t="str">
        <f t="shared" si="16"/>
        <v/>
      </c>
      <c r="J59" s="17" t="str">
        <f t="shared" si="16"/>
        <v/>
      </c>
      <c r="K59" s="17" t="str">
        <f t="shared" si="16"/>
        <v>+</v>
      </c>
      <c r="L59" s="17" t="str">
        <f t="shared" si="16"/>
        <v>+</v>
      </c>
      <c r="M59" s="17" t="str">
        <f t="shared" si="16"/>
        <v/>
      </c>
      <c r="N59" s="17" t="str">
        <f t="shared" si="16"/>
        <v>+</v>
      </c>
      <c r="O59" s="16" t="s">
        <v>208</v>
      </c>
      <c r="P59" s="51" t="s">
        <v>280</v>
      </c>
      <c r="Q59" s="25">
        <f t="shared" si="20"/>
        <v>5</v>
      </c>
      <c r="R59" s="26">
        <f t="shared" si="21"/>
        <v>3</v>
      </c>
      <c r="S59" s="25">
        <f t="shared" si="22"/>
        <v>3</v>
      </c>
      <c r="T59" s="25">
        <f t="shared" si="23"/>
        <v>2</v>
      </c>
      <c r="U59" s="25">
        <f t="shared" si="24"/>
        <v>1</v>
      </c>
      <c r="V59" s="25">
        <f t="shared" si="25"/>
        <v>1</v>
      </c>
      <c r="W59" s="8"/>
      <c r="X59" s="1" t="str">
        <f t="shared" si="14"/>
        <v/>
      </c>
      <c r="Y59" s="50" t="str">
        <f t="shared" si="15"/>
        <v/>
      </c>
      <c r="Z59" s="2"/>
      <c r="AA59" s="2"/>
      <c r="AB59" s="2"/>
      <c r="AC59" s="2"/>
      <c r="AD59" s="2"/>
      <c r="AE59" s="4"/>
      <c r="AF59" s="2"/>
      <c r="AG59" s="2"/>
      <c r="AH59" s="2"/>
      <c r="AI59" s="2"/>
      <c r="AJ59" s="2"/>
      <c r="AK59" s="2"/>
      <c r="AL59" s="2"/>
      <c r="AM59" s="2"/>
    </row>
    <row r="60" spans="1:39" x14ac:dyDescent="0.2">
      <c r="A60" s="2">
        <v>58</v>
      </c>
      <c r="B60" s="3">
        <v>60300</v>
      </c>
      <c r="C60" s="19" t="str">
        <f t="shared" si="17"/>
        <v/>
      </c>
      <c r="D60" s="19" t="str">
        <f t="shared" si="18"/>
        <v>6</v>
      </c>
      <c r="E60" s="19" t="str">
        <f t="shared" si="19"/>
        <v>0</v>
      </c>
      <c r="F60" s="19" t="str">
        <f t="shared" si="4"/>
        <v>3</v>
      </c>
      <c r="G60" s="19" t="str">
        <f t="shared" si="5"/>
        <v>0</v>
      </c>
      <c r="H60" s="19" t="str">
        <f t="shared" si="6"/>
        <v>0</v>
      </c>
      <c r="I60" s="17" t="str">
        <f t="shared" si="16"/>
        <v/>
      </c>
      <c r="J60" s="17" t="str">
        <f t="shared" si="16"/>
        <v/>
      </c>
      <c r="K60" s="17" t="str">
        <f t="shared" si="16"/>
        <v>+</v>
      </c>
      <c r="L60" s="17" t="str">
        <f t="shared" si="16"/>
        <v/>
      </c>
      <c r="M60" s="17" t="str">
        <f t="shared" si="16"/>
        <v>+</v>
      </c>
      <c r="N60" s="17" t="str">
        <f t="shared" si="16"/>
        <v>+</v>
      </c>
      <c r="O60" s="16" t="s">
        <v>209</v>
      </c>
      <c r="P60" s="51" t="s">
        <v>305</v>
      </c>
      <c r="Q60" s="25">
        <f t="shared" si="20"/>
        <v>5</v>
      </c>
      <c r="R60" s="26">
        <f t="shared" si="21"/>
        <v>3</v>
      </c>
      <c r="S60" s="25">
        <f t="shared" si="22"/>
        <v>3</v>
      </c>
      <c r="T60" s="25">
        <f t="shared" si="23"/>
        <v>2</v>
      </c>
      <c r="U60" s="25">
        <f t="shared" si="24"/>
        <v>1</v>
      </c>
      <c r="V60" s="25">
        <f t="shared" si="25"/>
        <v>1</v>
      </c>
      <c r="W60" s="8"/>
      <c r="X60" s="1" t="str">
        <f t="shared" si="14"/>
        <v/>
      </c>
      <c r="Y60" s="50" t="str">
        <f t="shared" si="15"/>
        <v/>
      </c>
      <c r="Z60" s="2"/>
      <c r="AA60" s="2"/>
      <c r="AB60" s="2"/>
      <c r="AC60" s="2"/>
      <c r="AD60" s="2"/>
      <c r="AE60" s="4"/>
      <c r="AF60" s="2"/>
      <c r="AG60" s="2"/>
      <c r="AH60" s="2"/>
      <c r="AI60" s="2"/>
      <c r="AJ60" s="2"/>
      <c r="AK60" s="2"/>
      <c r="AL60" s="2"/>
      <c r="AM60" s="2"/>
    </row>
    <row r="61" spans="1:39" x14ac:dyDescent="0.2">
      <c r="A61" s="2">
        <v>59</v>
      </c>
      <c r="B61" s="3">
        <v>9040</v>
      </c>
      <c r="C61" s="19" t="str">
        <f t="shared" si="17"/>
        <v/>
      </c>
      <c r="D61" s="19" t="str">
        <f t="shared" si="18"/>
        <v/>
      </c>
      <c r="E61" s="19" t="str">
        <f t="shared" si="19"/>
        <v>9</v>
      </c>
      <c r="F61" s="19" t="str">
        <f t="shared" si="4"/>
        <v>0</v>
      </c>
      <c r="G61" s="19" t="str">
        <f t="shared" si="5"/>
        <v>4</v>
      </c>
      <c r="H61" s="19" t="str">
        <f t="shared" si="6"/>
        <v>0</v>
      </c>
      <c r="I61" s="17" t="str">
        <f t="shared" si="16"/>
        <v/>
      </c>
      <c r="J61" s="17" t="str">
        <f t="shared" si="16"/>
        <v/>
      </c>
      <c r="K61" s="17" t="str">
        <f t="shared" si="16"/>
        <v/>
      </c>
      <c r="L61" s="17" t="str">
        <f t="shared" ref="L61:N122" si="26">IF(F61="0","+","")</f>
        <v>+</v>
      </c>
      <c r="M61" s="17" t="str">
        <f t="shared" si="26"/>
        <v/>
      </c>
      <c r="N61" s="17" t="str">
        <f t="shared" si="26"/>
        <v>+</v>
      </c>
      <c r="O61" s="16" t="s">
        <v>210</v>
      </c>
      <c r="P61" s="51" t="s">
        <v>306</v>
      </c>
      <c r="Q61" s="25">
        <f t="shared" si="20"/>
        <v>4</v>
      </c>
      <c r="R61" s="26">
        <f t="shared" si="21"/>
        <v>2</v>
      </c>
      <c r="S61" s="25">
        <f t="shared" si="22"/>
        <v>2</v>
      </c>
      <c r="T61" s="25" t="str">
        <f t="shared" si="23"/>
        <v/>
      </c>
      <c r="U61" s="25">
        <f t="shared" si="24"/>
        <v>1</v>
      </c>
      <c r="V61" s="25">
        <f t="shared" si="25"/>
        <v>1</v>
      </c>
      <c r="W61" s="8"/>
      <c r="X61" s="1" t="str">
        <f t="shared" si="14"/>
        <v/>
      </c>
      <c r="Y61" s="50" t="str">
        <f t="shared" si="15"/>
        <v/>
      </c>
      <c r="Z61" s="2"/>
      <c r="AA61" s="2"/>
      <c r="AB61" s="2"/>
      <c r="AC61" s="2"/>
      <c r="AD61" s="2"/>
      <c r="AE61" s="4"/>
      <c r="AF61" s="2"/>
      <c r="AG61" s="2"/>
      <c r="AH61" s="2"/>
      <c r="AI61" s="2"/>
      <c r="AJ61" s="2"/>
      <c r="AK61" s="2"/>
      <c r="AL61" s="2"/>
      <c r="AM61" s="2"/>
    </row>
    <row r="62" spans="1:39" x14ac:dyDescent="0.2">
      <c r="A62" s="2">
        <v>60</v>
      </c>
      <c r="B62" s="3">
        <v>6007</v>
      </c>
      <c r="C62" s="19" t="str">
        <f t="shared" si="17"/>
        <v/>
      </c>
      <c r="D62" s="19" t="str">
        <f t="shared" si="18"/>
        <v/>
      </c>
      <c r="E62" s="19" t="str">
        <f t="shared" si="19"/>
        <v>6</v>
      </c>
      <c r="F62" s="19" t="str">
        <f t="shared" si="4"/>
        <v>0</v>
      </c>
      <c r="G62" s="19" t="str">
        <f t="shared" si="5"/>
        <v>0</v>
      </c>
      <c r="H62" s="19" t="str">
        <f t="shared" si="6"/>
        <v>7</v>
      </c>
      <c r="I62" s="17" t="str">
        <f t="shared" ref="I62:K122" si="27">IF(C62="0","+","")</f>
        <v/>
      </c>
      <c r="J62" s="17" t="str">
        <f t="shared" si="27"/>
        <v/>
      </c>
      <c r="K62" s="17" t="str">
        <f t="shared" si="27"/>
        <v/>
      </c>
      <c r="L62" s="17" t="str">
        <f t="shared" si="26"/>
        <v>+</v>
      </c>
      <c r="M62" s="17" t="str">
        <f t="shared" si="26"/>
        <v>+</v>
      </c>
      <c r="N62" s="17" t="str">
        <f t="shared" si="26"/>
        <v/>
      </c>
      <c r="O62" s="16" t="s">
        <v>211</v>
      </c>
      <c r="P62" s="51" t="s">
        <v>302</v>
      </c>
      <c r="Q62" s="25">
        <f t="shared" si="20"/>
        <v>4</v>
      </c>
      <c r="R62" s="26">
        <f t="shared" si="21"/>
        <v>2</v>
      </c>
      <c r="S62" s="25">
        <f t="shared" si="22"/>
        <v>2</v>
      </c>
      <c r="T62" s="25">
        <f t="shared" si="23"/>
        <v>2</v>
      </c>
      <c r="U62" s="25" t="str">
        <f t="shared" si="24"/>
        <v/>
      </c>
      <c r="V62" s="25">
        <f t="shared" si="25"/>
        <v>1</v>
      </c>
      <c r="W62" s="8"/>
      <c r="X62" s="1" t="str">
        <f t="shared" si="14"/>
        <v/>
      </c>
      <c r="Y62" s="50" t="str">
        <f t="shared" si="15"/>
        <v/>
      </c>
      <c r="Z62" s="2"/>
      <c r="AA62" s="2"/>
      <c r="AB62" s="2"/>
      <c r="AC62" s="2"/>
      <c r="AD62" s="2"/>
      <c r="AE62" s="4"/>
      <c r="AF62" s="2"/>
      <c r="AG62" s="2"/>
      <c r="AH62" s="2"/>
      <c r="AI62" s="2"/>
      <c r="AJ62" s="2"/>
      <c r="AK62" s="2"/>
      <c r="AL62" s="2"/>
      <c r="AM62" s="2"/>
    </row>
    <row r="63" spans="1:39" x14ac:dyDescent="0.2">
      <c r="A63" s="2">
        <v>61</v>
      </c>
      <c r="B63" s="3">
        <v>5860</v>
      </c>
      <c r="C63" s="19" t="str">
        <f t="shared" si="17"/>
        <v/>
      </c>
      <c r="D63" s="19" t="str">
        <f t="shared" si="18"/>
        <v/>
      </c>
      <c r="E63" s="19" t="str">
        <f t="shared" si="19"/>
        <v>5</v>
      </c>
      <c r="F63" s="19" t="str">
        <f t="shared" si="4"/>
        <v>8</v>
      </c>
      <c r="G63" s="19" t="str">
        <f t="shared" si="5"/>
        <v>6</v>
      </c>
      <c r="H63" s="19" t="str">
        <f t="shared" si="6"/>
        <v>0</v>
      </c>
      <c r="I63" s="17" t="str">
        <f t="shared" si="27"/>
        <v/>
      </c>
      <c r="J63" s="17" t="str">
        <f t="shared" si="27"/>
        <v/>
      </c>
      <c r="K63" s="17" t="str">
        <f t="shared" si="27"/>
        <v/>
      </c>
      <c r="L63" s="17" t="str">
        <f t="shared" si="26"/>
        <v/>
      </c>
      <c r="M63" s="17" t="str">
        <f t="shared" si="26"/>
        <v/>
      </c>
      <c r="N63" s="17" t="str">
        <f t="shared" si="26"/>
        <v>+</v>
      </c>
      <c r="O63" s="16" t="s">
        <v>212</v>
      </c>
      <c r="P63" s="51" t="s">
        <v>292</v>
      </c>
      <c r="Q63" s="25">
        <f t="shared" si="20"/>
        <v>4</v>
      </c>
      <c r="R63" s="26">
        <f t="shared" si="21"/>
        <v>3</v>
      </c>
      <c r="S63" s="25">
        <f t="shared" si="22"/>
        <v>1</v>
      </c>
      <c r="T63" s="25" t="str">
        <f t="shared" si="23"/>
        <v/>
      </c>
      <c r="U63" s="25">
        <f t="shared" si="24"/>
        <v>1</v>
      </c>
      <c r="V63" s="25" t="str">
        <f t="shared" si="25"/>
        <v/>
      </c>
      <c r="W63" s="8"/>
      <c r="X63" s="1" t="str">
        <f t="shared" si="14"/>
        <v/>
      </c>
      <c r="Y63" s="50" t="str">
        <f t="shared" si="15"/>
        <v/>
      </c>
      <c r="Z63" s="2"/>
      <c r="AA63" s="2"/>
      <c r="AB63" s="2"/>
      <c r="AC63" s="2"/>
      <c r="AD63" s="2"/>
      <c r="AE63" s="4"/>
      <c r="AF63" s="2"/>
      <c r="AG63" s="2"/>
      <c r="AH63" s="2"/>
      <c r="AI63" s="2"/>
      <c r="AJ63" s="2"/>
      <c r="AK63" s="2"/>
      <c r="AL63" s="2"/>
      <c r="AM63" s="2"/>
    </row>
    <row r="64" spans="1:39" x14ac:dyDescent="0.2">
      <c r="A64" s="2">
        <v>62</v>
      </c>
      <c r="B64" s="3">
        <v>9704</v>
      </c>
      <c r="C64" s="19" t="str">
        <f t="shared" si="17"/>
        <v/>
      </c>
      <c r="D64" s="19" t="str">
        <f t="shared" si="18"/>
        <v/>
      </c>
      <c r="E64" s="19" t="str">
        <f t="shared" si="19"/>
        <v>9</v>
      </c>
      <c r="F64" s="19" t="str">
        <f t="shared" si="4"/>
        <v>7</v>
      </c>
      <c r="G64" s="19" t="str">
        <f t="shared" si="5"/>
        <v>0</v>
      </c>
      <c r="H64" s="19" t="str">
        <f t="shared" si="6"/>
        <v>4</v>
      </c>
      <c r="I64" s="17" t="str">
        <f t="shared" si="27"/>
        <v/>
      </c>
      <c r="J64" s="17" t="str">
        <f t="shared" si="27"/>
        <v/>
      </c>
      <c r="K64" s="17" t="str">
        <f t="shared" si="27"/>
        <v/>
      </c>
      <c r="L64" s="17" t="str">
        <f t="shared" si="26"/>
        <v/>
      </c>
      <c r="M64" s="17" t="str">
        <f t="shared" si="26"/>
        <v>+</v>
      </c>
      <c r="N64" s="17" t="str">
        <f t="shared" si="26"/>
        <v/>
      </c>
      <c r="O64" s="16" t="s">
        <v>213</v>
      </c>
      <c r="P64" s="51" t="s">
        <v>298</v>
      </c>
      <c r="Q64" s="25">
        <f t="shared" si="20"/>
        <v>4</v>
      </c>
      <c r="R64" s="26">
        <f t="shared" si="21"/>
        <v>3</v>
      </c>
      <c r="S64" s="25">
        <f t="shared" si="22"/>
        <v>1</v>
      </c>
      <c r="T64" s="25" t="str">
        <f t="shared" si="23"/>
        <v/>
      </c>
      <c r="U64" s="25" t="str">
        <f t="shared" si="24"/>
        <v/>
      </c>
      <c r="V64" s="25">
        <f t="shared" si="25"/>
        <v>1</v>
      </c>
      <c r="W64" s="8"/>
      <c r="X64" s="1" t="str">
        <f t="shared" si="14"/>
        <v/>
      </c>
      <c r="Y64" s="50" t="str">
        <f t="shared" si="15"/>
        <v/>
      </c>
      <c r="Z64" s="2"/>
      <c r="AA64" s="2"/>
      <c r="AB64" s="2"/>
      <c r="AC64" s="2"/>
      <c r="AD64" s="2"/>
      <c r="AE64" s="4"/>
      <c r="AF64" s="2"/>
      <c r="AG64" s="2"/>
      <c r="AH64" s="2"/>
      <c r="AI64" s="2"/>
      <c r="AJ64" s="2"/>
      <c r="AK64" s="2"/>
      <c r="AL64" s="2"/>
      <c r="AM64" s="2"/>
    </row>
    <row r="65" spans="1:39" x14ac:dyDescent="0.2">
      <c r="A65" s="2">
        <v>63</v>
      </c>
      <c r="B65" s="3">
        <v>200008</v>
      </c>
      <c r="C65" s="19" t="str">
        <f t="shared" si="17"/>
        <v>2</v>
      </c>
      <c r="D65" s="19" t="str">
        <f t="shared" si="18"/>
        <v>0</v>
      </c>
      <c r="E65" s="19" t="str">
        <f t="shared" si="19"/>
        <v>0</v>
      </c>
      <c r="F65" s="19" t="str">
        <f t="shared" si="4"/>
        <v>0</v>
      </c>
      <c r="G65" s="19" t="str">
        <f t="shared" si="5"/>
        <v>0</v>
      </c>
      <c r="H65" s="19" t="str">
        <f t="shared" si="6"/>
        <v>8</v>
      </c>
      <c r="I65" s="17" t="str">
        <f t="shared" si="27"/>
        <v/>
      </c>
      <c r="J65" s="17" t="str">
        <f t="shared" si="27"/>
        <v>+</v>
      </c>
      <c r="K65" s="17" t="str">
        <f t="shared" si="27"/>
        <v>+</v>
      </c>
      <c r="L65" s="17" t="str">
        <f t="shared" si="26"/>
        <v>+</v>
      </c>
      <c r="M65" s="17" t="str">
        <f t="shared" si="26"/>
        <v>+</v>
      </c>
      <c r="N65" s="17" t="str">
        <f t="shared" si="26"/>
        <v/>
      </c>
      <c r="O65" s="16" t="s">
        <v>214</v>
      </c>
      <c r="P65" s="51" t="s">
        <v>303</v>
      </c>
      <c r="Q65" s="25">
        <f t="shared" si="20"/>
        <v>6</v>
      </c>
      <c r="R65" s="26">
        <f t="shared" si="21"/>
        <v>3</v>
      </c>
      <c r="S65" s="25">
        <f t="shared" si="22"/>
        <v>4</v>
      </c>
      <c r="T65" s="25">
        <f t="shared" si="23"/>
        <v>3</v>
      </c>
      <c r="U65" s="25">
        <f t="shared" si="24"/>
        <v>1</v>
      </c>
      <c r="V65" s="25">
        <f t="shared" si="25"/>
        <v>1</v>
      </c>
      <c r="W65" s="8"/>
      <c r="X65" s="1" t="str">
        <f t="shared" si="14"/>
        <v/>
      </c>
      <c r="Y65" s="50" t="str">
        <f t="shared" si="15"/>
        <v/>
      </c>
      <c r="Z65" s="2"/>
      <c r="AA65" s="2"/>
      <c r="AB65" s="2"/>
      <c r="AC65" s="2"/>
      <c r="AD65" s="2"/>
      <c r="AE65" s="4"/>
      <c r="AF65" s="2"/>
      <c r="AG65" s="2"/>
      <c r="AH65" s="2"/>
      <c r="AI65" s="2"/>
      <c r="AJ65" s="2"/>
      <c r="AK65" s="2"/>
      <c r="AL65" s="2"/>
      <c r="AM65" s="2"/>
    </row>
    <row r="66" spans="1:39" x14ac:dyDescent="0.2">
      <c r="A66" s="2">
        <v>64</v>
      </c>
      <c r="B66" s="3">
        <v>402</v>
      </c>
      <c r="C66" s="19" t="str">
        <f t="shared" si="17"/>
        <v/>
      </c>
      <c r="D66" s="19" t="str">
        <f t="shared" si="18"/>
        <v/>
      </c>
      <c r="E66" s="19" t="str">
        <f t="shared" si="19"/>
        <v/>
      </c>
      <c r="F66" s="19" t="str">
        <f t="shared" si="4"/>
        <v>4</v>
      </c>
      <c r="G66" s="19" t="str">
        <f t="shared" si="5"/>
        <v>0</v>
      </c>
      <c r="H66" s="19" t="str">
        <f t="shared" si="6"/>
        <v>2</v>
      </c>
      <c r="I66" s="17" t="str">
        <f t="shared" si="27"/>
        <v/>
      </c>
      <c r="J66" s="17" t="str">
        <f t="shared" si="27"/>
        <v/>
      </c>
      <c r="K66" s="17" t="str">
        <f t="shared" si="27"/>
        <v/>
      </c>
      <c r="L66" s="17" t="str">
        <f t="shared" si="26"/>
        <v/>
      </c>
      <c r="M66" s="17" t="str">
        <f t="shared" si="26"/>
        <v>+</v>
      </c>
      <c r="N66" s="17" t="str">
        <f t="shared" si="26"/>
        <v/>
      </c>
      <c r="O66" s="16" t="s">
        <v>215</v>
      </c>
      <c r="P66" s="51" t="s">
        <v>302</v>
      </c>
      <c r="Q66" s="25">
        <f t="shared" si="20"/>
        <v>3</v>
      </c>
      <c r="R66" s="26">
        <f t="shared" si="21"/>
        <v>2</v>
      </c>
      <c r="S66" s="25">
        <f t="shared" si="22"/>
        <v>1</v>
      </c>
      <c r="T66" s="25" t="str">
        <f t="shared" si="23"/>
        <v/>
      </c>
      <c r="U66" s="25" t="str">
        <f t="shared" si="24"/>
        <v/>
      </c>
      <c r="V66" s="25">
        <f t="shared" si="25"/>
        <v>1</v>
      </c>
      <c r="W66" s="8"/>
      <c r="X66" s="1" t="str">
        <f t="shared" si="14"/>
        <v/>
      </c>
      <c r="Y66" s="50" t="str">
        <f t="shared" si="15"/>
        <v/>
      </c>
      <c r="Z66" s="2"/>
      <c r="AA66" s="2"/>
      <c r="AB66" s="2"/>
      <c r="AC66" s="2"/>
      <c r="AD66" s="2"/>
      <c r="AE66" s="4"/>
      <c r="AF66" s="2"/>
      <c r="AG66" s="2"/>
      <c r="AH66" s="2"/>
      <c r="AI66" s="2"/>
      <c r="AJ66" s="2"/>
      <c r="AK66" s="2"/>
      <c r="AL66" s="2"/>
      <c r="AM66" s="2"/>
    </row>
    <row r="67" spans="1:39" x14ac:dyDescent="0.2">
      <c r="A67" s="2">
        <v>65</v>
      </c>
      <c r="B67" s="3">
        <v>8607</v>
      </c>
      <c r="C67" s="19" t="str">
        <f t="shared" ref="C67:C98" si="28">IF($Q67&lt;6,"",LEFT(RIGHT($B67,6)))</f>
        <v/>
      </c>
      <c r="D67" s="19" t="str">
        <f t="shared" ref="D67:D98" si="29">IF($Q67&lt;5,"",LEFT(RIGHT($B67,5)))</f>
        <v/>
      </c>
      <c r="E67" s="19" t="str">
        <f t="shared" ref="E67:E98" si="30">IF($Q67&lt;4,"",LEFT(RIGHT($B67,4)))</f>
        <v>8</v>
      </c>
      <c r="F67" s="19" t="str">
        <f t="shared" ref="F67:F122" si="31">LEFT(RIGHT(B67,3))</f>
        <v>6</v>
      </c>
      <c r="G67" s="19" t="str">
        <f t="shared" ref="G67:G122" si="32">LEFT(RIGHT(B67,2))</f>
        <v>0</v>
      </c>
      <c r="H67" s="19" t="str">
        <f t="shared" ref="H67:H122" si="33">RIGHT(B67)</f>
        <v>7</v>
      </c>
      <c r="I67" s="17" t="str">
        <f t="shared" si="27"/>
        <v/>
      </c>
      <c r="J67" s="17" t="str">
        <f t="shared" si="27"/>
        <v/>
      </c>
      <c r="K67" s="17" t="str">
        <f t="shared" si="27"/>
        <v/>
      </c>
      <c r="L67" s="17" t="str">
        <f t="shared" si="26"/>
        <v/>
      </c>
      <c r="M67" s="17" t="str">
        <f t="shared" si="26"/>
        <v>+</v>
      </c>
      <c r="N67" s="17" t="str">
        <f t="shared" si="26"/>
        <v/>
      </c>
      <c r="O67" s="16" t="s">
        <v>216</v>
      </c>
      <c r="P67" s="51" t="s">
        <v>286</v>
      </c>
      <c r="Q67" s="25">
        <f t="shared" ref="Q67:Q98" si="34">LEN(B67)</f>
        <v>4</v>
      </c>
      <c r="R67" s="26">
        <f t="shared" ref="R67:R98" si="35">LEN(O67)-LEN(SUBSTITUTE(SUBSTITUTE(SUBSTITUTE(SUBSTITUTE(O67," ",""),"מאות"," מאות"),"אלפים"," אלפים"), "עשרה", " עשרה"))+1</f>
        <v>3</v>
      </c>
      <c r="S67" s="25">
        <f t="shared" si="22"/>
        <v>1</v>
      </c>
      <c r="T67" s="25" t="str">
        <f t="shared" ref="T67:T98" si="36">IF(ISERROR(FIND("000",B67)),IF(ISERROR(FIND("00",B67)),"",2),3)</f>
        <v/>
      </c>
      <c r="U67" s="25" t="str">
        <f t="shared" si="24"/>
        <v/>
      </c>
      <c r="V67" s="25">
        <f t="shared" si="25"/>
        <v>1</v>
      </c>
      <c r="W67" s="8"/>
      <c r="X67" s="1" t="str">
        <f t="shared" ref="X67:X122" si="37">IF(SUM(Z67:AI67)&gt;0,1,"")</f>
        <v/>
      </c>
      <c r="Y67" s="50" t="str">
        <f t="shared" ref="Y67:Y122" si="38">IF(SUM(AC67:AI67)&gt;0,1,"")</f>
        <v/>
      </c>
      <c r="Z67" s="2"/>
      <c r="AA67" s="2"/>
      <c r="AB67" s="2"/>
      <c r="AC67" s="2"/>
      <c r="AD67" s="2"/>
      <c r="AE67" s="4"/>
      <c r="AF67" s="2"/>
      <c r="AG67" s="2"/>
      <c r="AH67" s="2"/>
      <c r="AI67" s="2"/>
      <c r="AJ67" s="2"/>
      <c r="AK67" s="2"/>
      <c r="AL67" s="2"/>
      <c r="AM67" s="2"/>
    </row>
    <row r="68" spans="1:39" x14ac:dyDescent="0.2">
      <c r="A68" s="2">
        <v>66</v>
      </c>
      <c r="B68" s="3">
        <v>20006</v>
      </c>
      <c r="C68" s="19" t="str">
        <f t="shared" si="28"/>
        <v/>
      </c>
      <c r="D68" s="19" t="str">
        <f t="shared" si="29"/>
        <v>2</v>
      </c>
      <c r="E68" s="19" t="str">
        <f t="shared" si="30"/>
        <v>0</v>
      </c>
      <c r="F68" s="19" t="str">
        <f t="shared" si="31"/>
        <v>0</v>
      </c>
      <c r="G68" s="19" t="str">
        <f t="shared" si="32"/>
        <v>0</v>
      </c>
      <c r="H68" s="19" t="str">
        <f t="shared" si="33"/>
        <v>6</v>
      </c>
      <c r="I68" s="17" t="str">
        <f t="shared" si="27"/>
        <v/>
      </c>
      <c r="J68" s="17" t="str">
        <f t="shared" si="27"/>
        <v/>
      </c>
      <c r="K68" s="17" t="str">
        <f t="shared" si="27"/>
        <v>+</v>
      </c>
      <c r="L68" s="17" t="str">
        <f t="shared" si="26"/>
        <v>+</v>
      </c>
      <c r="M68" s="17" t="str">
        <f t="shared" si="26"/>
        <v>+</v>
      </c>
      <c r="N68" s="17" t="str">
        <f t="shared" si="26"/>
        <v/>
      </c>
      <c r="O68" s="16" t="s">
        <v>217</v>
      </c>
      <c r="P68" s="51" t="s">
        <v>285</v>
      </c>
      <c r="Q68" s="25">
        <f t="shared" si="34"/>
        <v>5</v>
      </c>
      <c r="R68" s="26">
        <f t="shared" si="35"/>
        <v>3</v>
      </c>
      <c r="S68" s="25">
        <f t="shared" si="22"/>
        <v>3</v>
      </c>
      <c r="T68" s="25">
        <f t="shared" si="36"/>
        <v>3</v>
      </c>
      <c r="U68" s="25">
        <f t="shared" ref="U68:U122" si="39">IF(OR(N68="+",K68="+"),1,"")</f>
        <v>1</v>
      </c>
      <c r="V68" s="25">
        <f t="shared" ref="V68:V122" si="40">IF(COUNTIF(L68:M68,"+")+COUNTIF(I68:J68,"+")&gt;0,1,"")</f>
        <v>1</v>
      </c>
      <c r="W68" s="8"/>
      <c r="X68" s="1" t="str">
        <f t="shared" si="37"/>
        <v/>
      </c>
      <c r="Y68" s="50" t="str">
        <f t="shared" si="38"/>
        <v/>
      </c>
      <c r="Z68" s="2"/>
      <c r="AA68" s="2"/>
      <c r="AB68" s="2"/>
      <c r="AC68" s="2"/>
      <c r="AD68" s="2"/>
      <c r="AE68" s="4"/>
      <c r="AF68" s="2"/>
      <c r="AG68" s="2"/>
      <c r="AH68" s="2"/>
      <c r="AI68" s="2"/>
      <c r="AJ68" s="2"/>
      <c r="AK68" s="2"/>
      <c r="AL68" s="2"/>
      <c r="AM68" s="2"/>
    </row>
    <row r="69" spans="1:39" x14ac:dyDescent="0.2">
      <c r="A69" s="2">
        <v>67</v>
      </c>
      <c r="B69" s="3">
        <v>300050</v>
      </c>
      <c r="C69" s="19" t="str">
        <f t="shared" si="28"/>
        <v>3</v>
      </c>
      <c r="D69" s="19" t="str">
        <f t="shared" si="29"/>
        <v>0</v>
      </c>
      <c r="E69" s="19" t="str">
        <f t="shared" si="30"/>
        <v>0</v>
      </c>
      <c r="F69" s="19" t="str">
        <f t="shared" si="31"/>
        <v>0</v>
      </c>
      <c r="G69" s="19" t="str">
        <f t="shared" si="32"/>
        <v>5</v>
      </c>
      <c r="H69" s="19" t="str">
        <f t="shared" si="33"/>
        <v>0</v>
      </c>
      <c r="I69" s="17" t="str">
        <f t="shared" si="27"/>
        <v/>
      </c>
      <c r="J69" s="17" t="str">
        <f t="shared" si="27"/>
        <v>+</v>
      </c>
      <c r="K69" s="17" t="str">
        <f t="shared" si="27"/>
        <v>+</v>
      </c>
      <c r="L69" s="17" t="str">
        <f t="shared" si="26"/>
        <v>+</v>
      </c>
      <c r="M69" s="17" t="str">
        <f t="shared" si="26"/>
        <v/>
      </c>
      <c r="N69" s="17" t="str">
        <f t="shared" si="26"/>
        <v>+</v>
      </c>
      <c r="O69" s="16" t="s">
        <v>218</v>
      </c>
      <c r="P69" s="51" t="s">
        <v>282</v>
      </c>
      <c r="Q69" s="25">
        <f t="shared" si="34"/>
        <v>6</v>
      </c>
      <c r="R69" s="26">
        <f t="shared" si="35"/>
        <v>3</v>
      </c>
      <c r="S69" s="25">
        <f t="shared" ref="S69:S122" si="41">LEN(B69)-LEN(SUBSTITUTE(B69,"0",""))</f>
        <v>4</v>
      </c>
      <c r="T69" s="25">
        <f t="shared" si="36"/>
        <v>3</v>
      </c>
      <c r="U69" s="25">
        <f t="shared" si="39"/>
        <v>1</v>
      </c>
      <c r="V69" s="25">
        <f t="shared" si="40"/>
        <v>1</v>
      </c>
      <c r="W69" s="8"/>
      <c r="X69" s="1" t="str">
        <f t="shared" si="37"/>
        <v/>
      </c>
      <c r="Y69" s="50" t="str">
        <f t="shared" si="38"/>
        <v/>
      </c>
      <c r="Z69" s="2"/>
      <c r="AA69" s="2"/>
      <c r="AB69" s="2"/>
      <c r="AC69" s="2"/>
      <c r="AD69" s="2"/>
      <c r="AE69" s="4"/>
      <c r="AF69" s="2"/>
      <c r="AG69" s="2"/>
      <c r="AH69" s="2"/>
      <c r="AI69" s="2"/>
      <c r="AJ69" s="2"/>
      <c r="AK69" s="2"/>
      <c r="AL69" s="2"/>
      <c r="AM69" s="2"/>
    </row>
    <row r="70" spans="1:39" x14ac:dyDescent="0.2">
      <c r="A70" s="2">
        <v>68</v>
      </c>
      <c r="B70" s="3">
        <v>7208</v>
      </c>
      <c r="C70" s="19" t="str">
        <f t="shared" si="28"/>
        <v/>
      </c>
      <c r="D70" s="19" t="str">
        <f t="shared" si="29"/>
        <v/>
      </c>
      <c r="E70" s="19" t="str">
        <f t="shared" si="30"/>
        <v>7</v>
      </c>
      <c r="F70" s="19" t="str">
        <f t="shared" si="31"/>
        <v>2</v>
      </c>
      <c r="G70" s="19" t="str">
        <f t="shared" si="32"/>
        <v>0</v>
      </c>
      <c r="H70" s="19" t="str">
        <f t="shared" si="33"/>
        <v>8</v>
      </c>
      <c r="I70" s="17" t="str">
        <f t="shared" si="27"/>
        <v/>
      </c>
      <c r="J70" s="17" t="str">
        <f t="shared" si="27"/>
        <v/>
      </c>
      <c r="K70" s="17" t="str">
        <f t="shared" si="27"/>
        <v/>
      </c>
      <c r="L70" s="17" t="str">
        <f t="shared" si="26"/>
        <v/>
      </c>
      <c r="M70" s="17" t="str">
        <f t="shared" si="26"/>
        <v>+</v>
      </c>
      <c r="N70" s="17" t="str">
        <f t="shared" si="26"/>
        <v/>
      </c>
      <c r="O70" s="16" t="s">
        <v>219</v>
      </c>
      <c r="P70" s="51" t="s">
        <v>305</v>
      </c>
      <c r="Q70" s="25">
        <f t="shared" si="34"/>
        <v>4</v>
      </c>
      <c r="R70" s="26">
        <f t="shared" si="35"/>
        <v>3</v>
      </c>
      <c r="S70" s="25">
        <f t="shared" si="41"/>
        <v>1</v>
      </c>
      <c r="T70" s="25" t="str">
        <f t="shared" si="36"/>
        <v/>
      </c>
      <c r="U70" s="25" t="str">
        <f t="shared" si="39"/>
        <v/>
      </c>
      <c r="V70" s="25">
        <f t="shared" si="40"/>
        <v>1</v>
      </c>
      <c r="W70" s="8"/>
      <c r="X70" s="1" t="str">
        <f t="shared" si="37"/>
        <v/>
      </c>
      <c r="Y70" s="50" t="str">
        <f t="shared" si="38"/>
        <v/>
      </c>
      <c r="Z70" s="2"/>
      <c r="AA70" s="2"/>
      <c r="AB70" s="2"/>
      <c r="AC70" s="2"/>
      <c r="AD70" s="2"/>
      <c r="AE70" s="4"/>
      <c r="AF70" s="2"/>
      <c r="AG70" s="2"/>
      <c r="AH70" s="2"/>
      <c r="AI70" s="2"/>
      <c r="AJ70" s="2"/>
      <c r="AK70" s="2"/>
      <c r="AL70" s="2"/>
      <c r="AM70" s="2"/>
    </row>
    <row r="71" spans="1:39" x14ac:dyDescent="0.2">
      <c r="A71" s="2">
        <v>69</v>
      </c>
      <c r="B71" s="3">
        <v>30080</v>
      </c>
      <c r="C71" s="19" t="str">
        <f t="shared" si="28"/>
        <v/>
      </c>
      <c r="D71" s="19" t="str">
        <f t="shared" si="29"/>
        <v>3</v>
      </c>
      <c r="E71" s="19" t="str">
        <f t="shared" si="30"/>
        <v>0</v>
      </c>
      <c r="F71" s="19" t="str">
        <f t="shared" si="31"/>
        <v>0</v>
      </c>
      <c r="G71" s="19" t="str">
        <f t="shared" si="32"/>
        <v>8</v>
      </c>
      <c r="H71" s="19" t="str">
        <f t="shared" si="33"/>
        <v>0</v>
      </c>
      <c r="I71" s="17" t="str">
        <f t="shared" si="27"/>
        <v/>
      </c>
      <c r="J71" s="17" t="str">
        <f t="shared" si="27"/>
        <v/>
      </c>
      <c r="K71" s="17" t="str">
        <f t="shared" si="27"/>
        <v>+</v>
      </c>
      <c r="L71" s="17" t="str">
        <f t="shared" si="26"/>
        <v>+</v>
      </c>
      <c r="M71" s="17" t="str">
        <f t="shared" si="26"/>
        <v/>
      </c>
      <c r="N71" s="17" t="str">
        <f t="shared" si="26"/>
        <v>+</v>
      </c>
      <c r="O71" s="16" t="s">
        <v>220</v>
      </c>
      <c r="P71" s="51" t="s">
        <v>304</v>
      </c>
      <c r="Q71" s="25">
        <f t="shared" si="34"/>
        <v>5</v>
      </c>
      <c r="R71" s="26">
        <f t="shared" si="35"/>
        <v>3</v>
      </c>
      <c r="S71" s="25">
        <f t="shared" si="41"/>
        <v>3</v>
      </c>
      <c r="T71" s="25">
        <f t="shared" si="36"/>
        <v>2</v>
      </c>
      <c r="U71" s="25">
        <f t="shared" si="39"/>
        <v>1</v>
      </c>
      <c r="V71" s="25">
        <f t="shared" si="40"/>
        <v>1</v>
      </c>
      <c r="W71" s="8"/>
      <c r="X71" s="1" t="str">
        <f t="shared" si="37"/>
        <v/>
      </c>
      <c r="Y71" s="50" t="str">
        <f t="shared" si="38"/>
        <v/>
      </c>
      <c r="Z71" s="2"/>
      <c r="AA71" s="2"/>
      <c r="AB71" s="2"/>
      <c r="AC71" s="2"/>
      <c r="AD71" s="2"/>
      <c r="AE71" s="4"/>
      <c r="AF71" s="2"/>
      <c r="AG71" s="2"/>
      <c r="AH71" s="2"/>
      <c r="AI71" s="2"/>
      <c r="AJ71" s="2"/>
      <c r="AK71" s="2"/>
      <c r="AL71" s="2"/>
      <c r="AM71" s="2"/>
    </row>
    <row r="72" spans="1:39" x14ac:dyDescent="0.2">
      <c r="A72" s="2">
        <v>70</v>
      </c>
      <c r="B72" s="3">
        <v>940</v>
      </c>
      <c r="C72" s="19" t="str">
        <f t="shared" si="28"/>
        <v/>
      </c>
      <c r="D72" s="19" t="str">
        <f t="shared" si="29"/>
        <v/>
      </c>
      <c r="E72" s="19" t="str">
        <f t="shared" si="30"/>
        <v/>
      </c>
      <c r="F72" s="19" t="str">
        <f t="shared" si="31"/>
        <v>9</v>
      </c>
      <c r="G72" s="19" t="str">
        <f t="shared" si="32"/>
        <v>4</v>
      </c>
      <c r="H72" s="19" t="str">
        <f t="shared" si="33"/>
        <v>0</v>
      </c>
      <c r="I72" s="17" t="str">
        <f t="shared" si="27"/>
        <v/>
      </c>
      <c r="J72" s="17" t="str">
        <f t="shared" si="27"/>
        <v/>
      </c>
      <c r="K72" s="17" t="str">
        <f t="shared" si="27"/>
        <v/>
      </c>
      <c r="L72" s="17" t="str">
        <f t="shared" si="26"/>
        <v/>
      </c>
      <c r="M72" s="17" t="str">
        <f t="shared" si="26"/>
        <v/>
      </c>
      <c r="N72" s="17" t="str">
        <f t="shared" si="26"/>
        <v>+</v>
      </c>
      <c r="O72" s="16" t="s">
        <v>221</v>
      </c>
      <c r="P72" s="51" t="s">
        <v>274</v>
      </c>
      <c r="Q72" s="25">
        <f t="shared" si="34"/>
        <v>3</v>
      </c>
      <c r="R72" s="26">
        <f t="shared" si="35"/>
        <v>2</v>
      </c>
      <c r="S72" s="25">
        <f t="shared" si="41"/>
        <v>1</v>
      </c>
      <c r="T72" s="25" t="str">
        <f t="shared" si="36"/>
        <v/>
      </c>
      <c r="U72" s="25">
        <f t="shared" si="39"/>
        <v>1</v>
      </c>
      <c r="V72" s="25" t="str">
        <f t="shared" si="40"/>
        <v/>
      </c>
      <c r="W72" s="8"/>
      <c r="X72" s="1" t="str">
        <f t="shared" si="37"/>
        <v/>
      </c>
      <c r="Y72" s="50" t="str">
        <f t="shared" si="38"/>
        <v/>
      </c>
      <c r="Z72" s="2"/>
      <c r="AA72" s="2"/>
      <c r="AB72" s="2"/>
      <c r="AC72" s="2"/>
      <c r="AD72" s="2"/>
      <c r="AE72" s="4"/>
      <c r="AF72" s="2"/>
      <c r="AG72" s="2"/>
      <c r="AH72" s="2"/>
      <c r="AI72" s="2"/>
      <c r="AJ72" s="2"/>
      <c r="AK72" s="2"/>
      <c r="AL72" s="2"/>
      <c r="AM72" s="2"/>
    </row>
    <row r="73" spans="1:39" x14ac:dyDescent="0.2">
      <c r="A73" s="2">
        <v>71</v>
      </c>
      <c r="B73" s="3">
        <v>2079</v>
      </c>
      <c r="C73" s="19" t="str">
        <f t="shared" si="28"/>
        <v/>
      </c>
      <c r="D73" s="19" t="str">
        <f t="shared" si="29"/>
        <v/>
      </c>
      <c r="E73" s="19" t="str">
        <f t="shared" si="30"/>
        <v>2</v>
      </c>
      <c r="F73" s="19" t="str">
        <f t="shared" si="31"/>
        <v>0</v>
      </c>
      <c r="G73" s="19" t="str">
        <f t="shared" si="32"/>
        <v>7</v>
      </c>
      <c r="H73" s="19" t="str">
        <f t="shared" si="33"/>
        <v>9</v>
      </c>
      <c r="I73" s="17" t="str">
        <f t="shared" si="27"/>
        <v/>
      </c>
      <c r="J73" s="17" t="str">
        <f t="shared" si="27"/>
        <v/>
      </c>
      <c r="K73" s="17" t="str">
        <f t="shared" si="27"/>
        <v/>
      </c>
      <c r="L73" s="17" t="str">
        <f t="shared" si="26"/>
        <v>+</v>
      </c>
      <c r="M73" s="17" t="str">
        <f t="shared" si="26"/>
        <v/>
      </c>
      <c r="N73" s="17" t="str">
        <f t="shared" si="26"/>
        <v/>
      </c>
      <c r="O73" s="16" t="s">
        <v>222</v>
      </c>
      <c r="P73" s="51" t="s">
        <v>303</v>
      </c>
      <c r="Q73" s="25">
        <f t="shared" si="34"/>
        <v>4</v>
      </c>
      <c r="R73" s="26">
        <f t="shared" si="35"/>
        <v>3</v>
      </c>
      <c r="S73" s="25">
        <f t="shared" si="41"/>
        <v>1</v>
      </c>
      <c r="T73" s="25" t="str">
        <f t="shared" si="36"/>
        <v/>
      </c>
      <c r="U73" s="25" t="str">
        <f t="shared" si="39"/>
        <v/>
      </c>
      <c r="V73" s="25">
        <f t="shared" si="40"/>
        <v>1</v>
      </c>
      <c r="W73" s="8"/>
      <c r="X73" s="1" t="str">
        <f t="shared" si="37"/>
        <v/>
      </c>
      <c r="Y73" s="50" t="str">
        <f t="shared" si="38"/>
        <v/>
      </c>
      <c r="Z73" s="2"/>
      <c r="AA73" s="2"/>
      <c r="AB73" s="2"/>
      <c r="AC73" s="2"/>
      <c r="AD73" s="2"/>
      <c r="AE73" s="4"/>
      <c r="AF73" s="2"/>
      <c r="AG73" s="2"/>
      <c r="AH73" s="2"/>
      <c r="AI73" s="2"/>
      <c r="AJ73" s="2"/>
      <c r="AK73" s="2"/>
      <c r="AL73" s="2"/>
      <c r="AM73" s="2"/>
    </row>
    <row r="74" spans="1:39" x14ac:dyDescent="0.2">
      <c r="A74" s="2">
        <v>72</v>
      </c>
      <c r="B74" s="3">
        <v>60040</v>
      </c>
      <c r="C74" s="19" t="str">
        <f t="shared" si="28"/>
        <v/>
      </c>
      <c r="D74" s="19" t="str">
        <f t="shared" si="29"/>
        <v>6</v>
      </c>
      <c r="E74" s="19" t="str">
        <f t="shared" si="30"/>
        <v>0</v>
      </c>
      <c r="F74" s="19" t="str">
        <f t="shared" si="31"/>
        <v>0</v>
      </c>
      <c r="G74" s="19" t="str">
        <f t="shared" si="32"/>
        <v>4</v>
      </c>
      <c r="H74" s="19" t="str">
        <f t="shared" si="33"/>
        <v>0</v>
      </c>
      <c r="I74" s="17" t="str">
        <f t="shared" si="27"/>
        <v/>
      </c>
      <c r="J74" s="17" t="str">
        <f t="shared" si="27"/>
        <v/>
      </c>
      <c r="K74" s="17" t="str">
        <f t="shared" si="27"/>
        <v>+</v>
      </c>
      <c r="L74" s="17" t="str">
        <f t="shared" si="26"/>
        <v>+</v>
      </c>
      <c r="M74" s="17" t="str">
        <f t="shared" si="26"/>
        <v/>
      </c>
      <c r="N74" s="17" t="str">
        <f t="shared" si="26"/>
        <v>+</v>
      </c>
      <c r="O74" s="16" t="s">
        <v>223</v>
      </c>
      <c r="P74" s="51" t="s">
        <v>280</v>
      </c>
      <c r="Q74" s="25">
        <f t="shared" si="34"/>
        <v>5</v>
      </c>
      <c r="R74" s="26">
        <f t="shared" si="35"/>
        <v>3</v>
      </c>
      <c r="S74" s="25">
        <f t="shared" si="41"/>
        <v>3</v>
      </c>
      <c r="T74" s="25">
        <f t="shared" si="36"/>
        <v>2</v>
      </c>
      <c r="U74" s="25">
        <f t="shared" si="39"/>
        <v>1</v>
      </c>
      <c r="V74" s="25">
        <f t="shared" si="40"/>
        <v>1</v>
      </c>
      <c r="W74" s="8"/>
      <c r="X74" s="1" t="str">
        <f t="shared" si="37"/>
        <v/>
      </c>
      <c r="Y74" s="50" t="str">
        <f t="shared" si="38"/>
        <v/>
      </c>
      <c r="Z74" s="2"/>
      <c r="AA74" s="2"/>
      <c r="AB74" s="2"/>
      <c r="AC74" s="2"/>
      <c r="AD74" s="2"/>
      <c r="AE74" s="4"/>
      <c r="AF74" s="2"/>
      <c r="AG74" s="2"/>
      <c r="AH74" s="2"/>
      <c r="AI74" s="2"/>
      <c r="AJ74" s="2"/>
      <c r="AK74" s="2"/>
      <c r="AL74" s="2"/>
      <c r="AM74" s="2"/>
    </row>
    <row r="75" spans="1:39" x14ac:dyDescent="0.2">
      <c r="A75" s="2">
        <v>73</v>
      </c>
      <c r="B75" s="3">
        <v>5002</v>
      </c>
      <c r="C75" s="19" t="str">
        <f t="shared" si="28"/>
        <v/>
      </c>
      <c r="D75" s="19" t="str">
        <f t="shared" si="29"/>
        <v/>
      </c>
      <c r="E75" s="19" t="str">
        <f t="shared" si="30"/>
        <v>5</v>
      </c>
      <c r="F75" s="19" t="str">
        <f t="shared" si="31"/>
        <v>0</v>
      </c>
      <c r="G75" s="19" t="str">
        <f t="shared" si="32"/>
        <v>0</v>
      </c>
      <c r="H75" s="19" t="str">
        <f t="shared" si="33"/>
        <v>2</v>
      </c>
      <c r="I75" s="17" t="str">
        <f t="shared" si="27"/>
        <v/>
      </c>
      <c r="J75" s="17" t="str">
        <f t="shared" si="27"/>
        <v/>
      </c>
      <c r="K75" s="17" t="str">
        <f t="shared" si="27"/>
        <v/>
      </c>
      <c r="L75" s="17" t="str">
        <f t="shared" si="26"/>
        <v>+</v>
      </c>
      <c r="M75" s="17" t="str">
        <f t="shared" si="26"/>
        <v>+</v>
      </c>
      <c r="N75" s="17" t="str">
        <f t="shared" si="26"/>
        <v/>
      </c>
      <c r="O75" s="16" t="s">
        <v>224</v>
      </c>
      <c r="P75" s="51" t="s">
        <v>307</v>
      </c>
      <c r="Q75" s="25">
        <f t="shared" si="34"/>
        <v>4</v>
      </c>
      <c r="R75" s="26">
        <f t="shared" si="35"/>
        <v>2</v>
      </c>
      <c r="S75" s="25">
        <f t="shared" si="41"/>
        <v>2</v>
      </c>
      <c r="T75" s="25">
        <f t="shared" si="36"/>
        <v>2</v>
      </c>
      <c r="U75" s="25" t="str">
        <f t="shared" si="39"/>
        <v/>
      </c>
      <c r="V75" s="25">
        <f t="shared" si="40"/>
        <v>1</v>
      </c>
      <c r="W75" s="8"/>
      <c r="X75" s="1" t="str">
        <f t="shared" si="37"/>
        <v/>
      </c>
      <c r="Y75" s="50" t="str">
        <f t="shared" si="38"/>
        <v/>
      </c>
      <c r="Z75" s="2"/>
      <c r="AA75" s="2"/>
      <c r="AB75" s="2"/>
      <c r="AC75" s="2"/>
      <c r="AD75" s="2"/>
      <c r="AE75" s="4"/>
      <c r="AF75" s="2"/>
      <c r="AG75" s="2"/>
      <c r="AH75" s="2"/>
      <c r="AI75" s="2"/>
      <c r="AJ75" s="2"/>
      <c r="AK75" s="2"/>
      <c r="AL75" s="2"/>
      <c r="AM75" s="2"/>
    </row>
    <row r="76" spans="1:39" x14ac:dyDescent="0.2">
      <c r="A76" s="2">
        <v>74</v>
      </c>
      <c r="B76" s="3">
        <v>90070</v>
      </c>
      <c r="C76" s="19" t="str">
        <f t="shared" si="28"/>
        <v/>
      </c>
      <c r="D76" s="19" t="str">
        <f t="shared" si="29"/>
        <v>9</v>
      </c>
      <c r="E76" s="19" t="str">
        <f t="shared" si="30"/>
        <v>0</v>
      </c>
      <c r="F76" s="19" t="str">
        <f t="shared" si="31"/>
        <v>0</v>
      </c>
      <c r="G76" s="19" t="str">
        <f t="shared" si="32"/>
        <v>7</v>
      </c>
      <c r="H76" s="19" t="str">
        <f t="shared" si="33"/>
        <v>0</v>
      </c>
      <c r="I76" s="17" t="str">
        <f t="shared" si="27"/>
        <v/>
      </c>
      <c r="J76" s="17" t="str">
        <f t="shared" si="27"/>
        <v/>
      </c>
      <c r="K76" s="17" t="str">
        <f t="shared" si="27"/>
        <v>+</v>
      </c>
      <c r="L76" s="17" t="str">
        <f t="shared" si="26"/>
        <v>+</v>
      </c>
      <c r="M76" s="17" t="str">
        <f t="shared" si="26"/>
        <v/>
      </c>
      <c r="N76" s="17" t="str">
        <f t="shared" si="26"/>
        <v>+</v>
      </c>
      <c r="O76" s="16" t="s">
        <v>225</v>
      </c>
      <c r="P76" s="51" t="s">
        <v>279</v>
      </c>
      <c r="Q76" s="25">
        <f t="shared" si="34"/>
        <v>5</v>
      </c>
      <c r="R76" s="26">
        <f t="shared" si="35"/>
        <v>3</v>
      </c>
      <c r="S76" s="25">
        <f t="shared" si="41"/>
        <v>3</v>
      </c>
      <c r="T76" s="25">
        <f t="shared" si="36"/>
        <v>2</v>
      </c>
      <c r="U76" s="25">
        <f t="shared" si="39"/>
        <v>1</v>
      </c>
      <c r="V76" s="25">
        <f t="shared" si="40"/>
        <v>1</v>
      </c>
      <c r="W76" s="8"/>
      <c r="X76" s="1" t="str">
        <f t="shared" si="37"/>
        <v/>
      </c>
      <c r="Y76" s="50" t="str">
        <f t="shared" si="38"/>
        <v/>
      </c>
      <c r="Z76" s="2"/>
      <c r="AA76" s="2"/>
      <c r="AB76" s="2"/>
      <c r="AC76" s="2"/>
      <c r="AD76" s="2"/>
      <c r="AE76" s="4"/>
      <c r="AF76" s="2"/>
      <c r="AG76" s="2"/>
      <c r="AH76" s="2"/>
      <c r="AI76" s="2"/>
      <c r="AJ76" s="2"/>
      <c r="AK76" s="2"/>
      <c r="AL76" s="2"/>
      <c r="AM76" s="2"/>
    </row>
    <row r="77" spans="1:39" x14ac:dyDescent="0.2">
      <c r="A77" s="2">
        <v>75</v>
      </c>
      <c r="B77" s="3">
        <v>7056</v>
      </c>
      <c r="C77" s="19" t="str">
        <f t="shared" si="28"/>
        <v/>
      </c>
      <c r="D77" s="19" t="str">
        <f t="shared" si="29"/>
        <v/>
      </c>
      <c r="E77" s="19" t="str">
        <f t="shared" si="30"/>
        <v>7</v>
      </c>
      <c r="F77" s="19" t="str">
        <f t="shared" si="31"/>
        <v>0</v>
      </c>
      <c r="G77" s="19" t="str">
        <f t="shared" si="32"/>
        <v>5</v>
      </c>
      <c r="H77" s="19" t="str">
        <f t="shared" si="33"/>
        <v>6</v>
      </c>
      <c r="I77" s="17" t="str">
        <f t="shared" si="27"/>
        <v/>
      </c>
      <c r="J77" s="17" t="str">
        <f t="shared" si="27"/>
        <v/>
      </c>
      <c r="K77" s="17" t="str">
        <f t="shared" si="27"/>
        <v/>
      </c>
      <c r="L77" s="17" t="str">
        <f t="shared" si="26"/>
        <v>+</v>
      </c>
      <c r="M77" s="17" t="str">
        <f t="shared" si="26"/>
        <v/>
      </c>
      <c r="N77" s="17" t="str">
        <f t="shared" si="26"/>
        <v/>
      </c>
      <c r="O77" s="16" t="s">
        <v>226</v>
      </c>
      <c r="P77" s="51" t="s">
        <v>308</v>
      </c>
      <c r="Q77" s="25">
        <f t="shared" si="34"/>
        <v>4</v>
      </c>
      <c r="R77" s="26">
        <f t="shared" si="35"/>
        <v>3</v>
      </c>
      <c r="S77" s="25">
        <f t="shared" si="41"/>
        <v>1</v>
      </c>
      <c r="T77" s="25" t="str">
        <f t="shared" si="36"/>
        <v/>
      </c>
      <c r="U77" s="25" t="str">
        <f t="shared" si="39"/>
        <v/>
      </c>
      <c r="V77" s="25">
        <f t="shared" si="40"/>
        <v>1</v>
      </c>
      <c r="W77" s="8"/>
      <c r="X77" s="1" t="str">
        <f t="shared" si="37"/>
        <v/>
      </c>
      <c r="Y77" s="50" t="str">
        <f t="shared" si="38"/>
        <v/>
      </c>
      <c r="Z77" s="2"/>
      <c r="AA77" s="2"/>
      <c r="AB77" s="2"/>
      <c r="AC77" s="2"/>
      <c r="AD77" s="2"/>
      <c r="AE77" s="4"/>
      <c r="AF77" s="2"/>
      <c r="AG77" s="2"/>
      <c r="AH77" s="2"/>
      <c r="AI77" s="2"/>
      <c r="AJ77" s="2"/>
      <c r="AK77" s="2"/>
      <c r="AL77" s="2"/>
      <c r="AM77" s="2"/>
    </row>
    <row r="78" spans="1:39" x14ac:dyDescent="0.2">
      <c r="A78" s="2">
        <v>76</v>
      </c>
      <c r="B78" s="3">
        <v>500009</v>
      </c>
      <c r="C78" s="19" t="str">
        <f t="shared" si="28"/>
        <v>5</v>
      </c>
      <c r="D78" s="19" t="str">
        <f t="shared" si="29"/>
        <v>0</v>
      </c>
      <c r="E78" s="19" t="str">
        <f t="shared" si="30"/>
        <v>0</v>
      </c>
      <c r="F78" s="19" t="str">
        <f t="shared" si="31"/>
        <v>0</v>
      </c>
      <c r="G78" s="19" t="str">
        <f t="shared" si="32"/>
        <v>0</v>
      </c>
      <c r="H78" s="19" t="str">
        <f t="shared" si="33"/>
        <v>9</v>
      </c>
      <c r="I78" s="17" t="str">
        <f t="shared" si="27"/>
        <v/>
      </c>
      <c r="J78" s="17" t="str">
        <f t="shared" si="27"/>
        <v>+</v>
      </c>
      <c r="K78" s="17" t="str">
        <f t="shared" si="27"/>
        <v>+</v>
      </c>
      <c r="L78" s="17" t="str">
        <f t="shared" si="26"/>
        <v>+</v>
      </c>
      <c r="M78" s="17" t="str">
        <f t="shared" si="26"/>
        <v>+</v>
      </c>
      <c r="N78" s="17" t="str">
        <f t="shared" si="26"/>
        <v/>
      </c>
      <c r="O78" s="16" t="s">
        <v>227</v>
      </c>
      <c r="P78" s="51" t="s">
        <v>291</v>
      </c>
      <c r="Q78" s="25">
        <f t="shared" si="34"/>
        <v>6</v>
      </c>
      <c r="R78" s="26">
        <f t="shared" si="35"/>
        <v>3</v>
      </c>
      <c r="S78" s="25">
        <f t="shared" si="41"/>
        <v>4</v>
      </c>
      <c r="T78" s="25">
        <f t="shared" si="36"/>
        <v>3</v>
      </c>
      <c r="U78" s="25">
        <f t="shared" si="39"/>
        <v>1</v>
      </c>
      <c r="V78" s="25">
        <f t="shared" si="40"/>
        <v>1</v>
      </c>
      <c r="W78" s="8"/>
      <c r="X78" s="1" t="str">
        <f t="shared" si="37"/>
        <v/>
      </c>
      <c r="Y78" s="50" t="str">
        <f t="shared" si="38"/>
        <v/>
      </c>
      <c r="Z78" s="2"/>
      <c r="AA78" s="2"/>
      <c r="AB78" s="2"/>
      <c r="AC78" s="2"/>
      <c r="AD78" s="2"/>
      <c r="AE78" s="4"/>
      <c r="AF78" s="2"/>
      <c r="AG78" s="2"/>
      <c r="AH78" s="2"/>
      <c r="AI78" s="2"/>
      <c r="AJ78" s="2"/>
      <c r="AK78" s="2"/>
      <c r="AL78" s="2"/>
      <c r="AM78" s="2"/>
    </row>
    <row r="79" spans="1:39" x14ac:dyDescent="0.2">
      <c r="A79" s="2">
        <v>77</v>
      </c>
      <c r="B79" s="3">
        <v>4020</v>
      </c>
      <c r="C79" s="19" t="str">
        <f t="shared" si="28"/>
        <v/>
      </c>
      <c r="D79" s="19" t="str">
        <f t="shared" si="29"/>
        <v/>
      </c>
      <c r="E79" s="19" t="str">
        <f t="shared" si="30"/>
        <v>4</v>
      </c>
      <c r="F79" s="19" t="str">
        <f t="shared" si="31"/>
        <v>0</v>
      </c>
      <c r="G79" s="19" t="str">
        <f t="shared" si="32"/>
        <v>2</v>
      </c>
      <c r="H79" s="19" t="str">
        <f t="shared" si="33"/>
        <v>0</v>
      </c>
      <c r="I79" s="17" t="str">
        <f t="shared" si="27"/>
        <v/>
      </c>
      <c r="J79" s="17" t="str">
        <f t="shared" si="27"/>
        <v/>
      </c>
      <c r="K79" s="17" t="str">
        <f t="shared" si="27"/>
        <v/>
      </c>
      <c r="L79" s="17" t="str">
        <f t="shared" si="26"/>
        <v>+</v>
      </c>
      <c r="M79" s="17" t="str">
        <f t="shared" si="26"/>
        <v/>
      </c>
      <c r="N79" s="17" t="str">
        <f t="shared" si="26"/>
        <v>+</v>
      </c>
      <c r="O79" s="16" t="s">
        <v>228</v>
      </c>
      <c r="P79" s="51" t="s">
        <v>307</v>
      </c>
      <c r="Q79" s="25">
        <f t="shared" si="34"/>
        <v>4</v>
      </c>
      <c r="R79" s="26">
        <f t="shared" si="35"/>
        <v>2</v>
      </c>
      <c r="S79" s="25">
        <f t="shared" si="41"/>
        <v>2</v>
      </c>
      <c r="T79" s="25" t="str">
        <f t="shared" si="36"/>
        <v/>
      </c>
      <c r="U79" s="25">
        <f t="shared" si="39"/>
        <v>1</v>
      </c>
      <c r="V79" s="25">
        <f t="shared" si="40"/>
        <v>1</v>
      </c>
      <c r="W79" s="8"/>
      <c r="X79" s="1" t="str">
        <f t="shared" si="37"/>
        <v/>
      </c>
      <c r="Y79" s="50" t="str">
        <f t="shared" si="38"/>
        <v/>
      </c>
      <c r="Z79" s="2"/>
      <c r="AA79" s="2"/>
      <c r="AB79" s="2"/>
      <c r="AC79" s="2"/>
      <c r="AD79" s="2"/>
      <c r="AE79" s="4"/>
      <c r="AF79" s="2"/>
      <c r="AG79" s="2"/>
      <c r="AH79" s="2"/>
      <c r="AI79" s="2"/>
      <c r="AJ79" s="2"/>
      <c r="AK79" s="2"/>
      <c r="AL79" s="2"/>
      <c r="AM79" s="2"/>
    </row>
    <row r="80" spans="1:39" x14ac:dyDescent="0.2">
      <c r="A80" s="2">
        <v>78</v>
      </c>
      <c r="B80" s="3">
        <v>7300</v>
      </c>
      <c r="C80" s="19" t="str">
        <f t="shared" si="28"/>
        <v/>
      </c>
      <c r="D80" s="19" t="str">
        <f t="shared" si="29"/>
        <v/>
      </c>
      <c r="E80" s="19" t="str">
        <f t="shared" si="30"/>
        <v>7</v>
      </c>
      <c r="F80" s="19" t="str">
        <f t="shared" si="31"/>
        <v>3</v>
      </c>
      <c r="G80" s="19" t="str">
        <f t="shared" si="32"/>
        <v>0</v>
      </c>
      <c r="H80" s="19" t="str">
        <f t="shared" si="33"/>
        <v>0</v>
      </c>
      <c r="I80" s="17" t="str">
        <f t="shared" si="27"/>
        <v/>
      </c>
      <c r="J80" s="17" t="str">
        <f t="shared" si="27"/>
        <v/>
      </c>
      <c r="K80" s="17" t="str">
        <f t="shared" si="27"/>
        <v/>
      </c>
      <c r="L80" s="17" t="str">
        <f t="shared" si="26"/>
        <v/>
      </c>
      <c r="M80" s="17" t="str">
        <f t="shared" si="26"/>
        <v>+</v>
      </c>
      <c r="N80" s="17" t="str">
        <f t="shared" si="26"/>
        <v>+</v>
      </c>
      <c r="O80" s="16" t="s">
        <v>229</v>
      </c>
      <c r="P80" s="51" t="s">
        <v>287</v>
      </c>
      <c r="Q80" s="25">
        <f t="shared" si="34"/>
        <v>4</v>
      </c>
      <c r="R80" s="26">
        <f t="shared" si="35"/>
        <v>2</v>
      </c>
      <c r="S80" s="25">
        <f t="shared" si="41"/>
        <v>2</v>
      </c>
      <c r="T80" s="25">
        <f t="shared" si="36"/>
        <v>2</v>
      </c>
      <c r="U80" s="25">
        <f t="shared" si="39"/>
        <v>1</v>
      </c>
      <c r="V80" s="25">
        <f t="shared" si="40"/>
        <v>1</v>
      </c>
      <c r="W80" s="8"/>
      <c r="X80" s="1" t="str">
        <f t="shared" si="37"/>
        <v/>
      </c>
      <c r="Y80" s="50" t="str">
        <f t="shared" si="38"/>
        <v/>
      </c>
      <c r="Z80" s="2"/>
      <c r="AA80" s="2"/>
      <c r="AB80" s="2"/>
      <c r="AC80" s="2"/>
      <c r="AD80" s="2"/>
      <c r="AE80" s="4"/>
      <c r="AF80" s="2"/>
      <c r="AG80" s="2"/>
      <c r="AH80" s="2"/>
      <c r="AI80" s="2"/>
      <c r="AJ80" s="2"/>
      <c r="AK80" s="2"/>
      <c r="AL80" s="2"/>
      <c r="AM80" s="2"/>
    </row>
    <row r="81" spans="1:39" x14ac:dyDescent="0.2">
      <c r="A81" s="2">
        <v>79</v>
      </c>
      <c r="B81" s="3">
        <v>2050</v>
      </c>
      <c r="C81" s="19" t="str">
        <f t="shared" si="28"/>
        <v/>
      </c>
      <c r="D81" s="19" t="str">
        <f t="shared" si="29"/>
        <v/>
      </c>
      <c r="E81" s="19" t="str">
        <f t="shared" si="30"/>
        <v>2</v>
      </c>
      <c r="F81" s="19" t="str">
        <f t="shared" si="31"/>
        <v>0</v>
      </c>
      <c r="G81" s="19" t="str">
        <f t="shared" si="32"/>
        <v>5</v>
      </c>
      <c r="H81" s="19" t="str">
        <f t="shared" si="33"/>
        <v>0</v>
      </c>
      <c r="I81" s="17" t="str">
        <f t="shared" si="27"/>
        <v/>
      </c>
      <c r="J81" s="17" t="str">
        <f t="shared" si="27"/>
        <v/>
      </c>
      <c r="K81" s="17" t="str">
        <f t="shared" si="27"/>
        <v/>
      </c>
      <c r="L81" s="17" t="str">
        <f t="shared" si="26"/>
        <v>+</v>
      </c>
      <c r="M81" s="17" t="str">
        <f t="shared" si="26"/>
        <v/>
      </c>
      <c r="N81" s="17" t="str">
        <f t="shared" si="26"/>
        <v>+</v>
      </c>
      <c r="O81" s="16" t="s">
        <v>230</v>
      </c>
      <c r="P81" s="51" t="s">
        <v>270</v>
      </c>
      <c r="Q81" s="25">
        <f t="shared" si="34"/>
        <v>4</v>
      </c>
      <c r="R81" s="26">
        <f t="shared" si="35"/>
        <v>2</v>
      </c>
      <c r="S81" s="25">
        <f t="shared" si="41"/>
        <v>2</v>
      </c>
      <c r="T81" s="25" t="str">
        <f t="shared" si="36"/>
        <v/>
      </c>
      <c r="U81" s="25">
        <f t="shared" si="39"/>
        <v>1</v>
      </c>
      <c r="V81" s="25">
        <f t="shared" si="40"/>
        <v>1</v>
      </c>
      <c r="W81" s="8"/>
      <c r="X81" s="1" t="str">
        <f t="shared" si="37"/>
        <v/>
      </c>
      <c r="Y81" s="50" t="str">
        <f t="shared" si="38"/>
        <v/>
      </c>
      <c r="Z81" s="2"/>
      <c r="AA81" s="2"/>
      <c r="AB81" s="2"/>
      <c r="AC81" s="2"/>
      <c r="AD81" s="2"/>
      <c r="AE81" s="4"/>
      <c r="AF81" s="2"/>
      <c r="AG81" s="2"/>
      <c r="AH81" s="2"/>
      <c r="AI81" s="2"/>
      <c r="AJ81" s="2"/>
      <c r="AK81" s="2"/>
      <c r="AL81" s="2"/>
      <c r="AM81" s="2"/>
    </row>
    <row r="82" spans="1:39" x14ac:dyDescent="0.2">
      <c r="A82" s="2">
        <v>80</v>
      </c>
      <c r="B82" s="3">
        <v>300200</v>
      </c>
      <c r="C82" s="19" t="str">
        <f t="shared" si="28"/>
        <v>3</v>
      </c>
      <c r="D82" s="19" t="str">
        <f t="shared" si="29"/>
        <v>0</v>
      </c>
      <c r="E82" s="19" t="str">
        <f t="shared" si="30"/>
        <v>0</v>
      </c>
      <c r="F82" s="19" t="str">
        <f t="shared" si="31"/>
        <v>2</v>
      </c>
      <c r="G82" s="19" t="str">
        <f t="shared" si="32"/>
        <v>0</v>
      </c>
      <c r="H82" s="19" t="str">
        <f t="shared" si="33"/>
        <v>0</v>
      </c>
      <c r="I82" s="17" t="str">
        <f t="shared" si="27"/>
        <v/>
      </c>
      <c r="J82" s="17" t="str">
        <f t="shared" si="27"/>
        <v>+</v>
      </c>
      <c r="K82" s="17" t="str">
        <f t="shared" si="27"/>
        <v>+</v>
      </c>
      <c r="L82" s="17" t="str">
        <f t="shared" si="26"/>
        <v/>
      </c>
      <c r="M82" s="17" t="str">
        <f t="shared" si="26"/>
        <v>+</v>
      </c>
      <c r="N82" s="17" t="str">
        <f t="shared" si="26"/>
        <v>+</v>
      </c>
      <c r="O82" s="16" t="s">
        <v>231</v>
      </c>
      <c r="P82" s="51" t="s">
        <v>304</v>
      </c>
      <c r="Q82" s="25">
        <f t="shared" si="34"/>
        <v>6</v>
      </c>
      <c r="R82" s="26">
        <f t="shared" si="35"/>
        <v>3</v>
      </c>
      <c r="S82" s="25">
        <f t="shared" si="41"/>
        <v>4</v>
      </c>
      <c r="T82" s="25">
        <f t="shared" si="36"/>
        <v>2</v>
      </c>
      <c r="U82" s="25">
        <f t="shared" si="39"/>
        <v>1</v>
      </c>
      <c r="V82" s="25">
        <f t="shared" si="40"/>
        <v>1</v>
      </c>
      <c r="W82" s="8"/>
      <c r="X82" s="1" t="str">
        <f t="shared" si="37"/>
        <v/>
      </c>
      <c r="Y82" s="50" t="str">
        <f t="shared" si="38"/>
        <v/>
      </c>
      <c r="Z82" s="2"/>
      <c r="AA82" s="2"/>
      <c r="AB82" s="2"/>
      <c r="AC82" s="2"/>
      <c r="AD82" s="2"/>
      <c r="AE82" s="4"/>
      <c r="AF82" s="2"/>
      <c r="AG82" s="2"/>
      <c r="AH82" s="2"/>
      <c r="AI82" s="2"/>
      <c r="AJ82" s="2"/>
      <c r="AK82" s="2"/>
      <c r="AL82" s="2"/>
      <c r="AM82" s="2"/>
    </row>
    <row r="83" spans="1:39" x14ac:dyDescent="0.2">
      <c r="A83" s="2">
        <v>81</v>
      </c>
      <c r="B83" s="3">
        <v>8009</v>
      </c>
      <c r="C83" s="19" t="str">
        <f t="shared" si="28"/>
        <v/>
      </c>
      <c r="D83" s="19" t="str">
        <f t="shared" si="29"/>
        <v/>
      </c>
      <c r="E83" s="19" t="str">
        <f t="shared" si="30"/>
        <v>8</v>
      </c>
      <c r="F83" s="19" t="str">
        <f t="shared" si="31"/>
        <v>0</v>
      </c>
      <c r="G83" s="19" t="str">
        <f t="shared" si="32"/>
        <v>0</v>
      </c>
      <c r="H83" s="19" t="str">
        <f t="shared" si="33"/>
        <v>9</v>
      </c>
      <c r="I83" s="17" t="str">
        <f t="shared" si="27"/>
        <v/>
      </c>
      <c r="J83" s="17" t="str">
        <f t="shared" si="27"/>
        <v/>
      </c>
      <c r="K83" s="17" t="str">
        <f t="shared" si="27"/>
        <v/>
      </c>
      <c r="L83" s="17" t="str">
        <f t="shared" si="26"/>
        <v>+</v>
      </c>
      <c r="M83" s="17" t="str">
        <f t="shared" si="26"/>
        <v>+</v>
      </c>
      <c r="N83" s="17" t="str">
        <f t="shared" si="26"/>
        <v/>
      </c>
      <c r="O83" s="16" t="s">
        <v>232</v>
      </c>
      <c r="P83" s="51" t="s">
        <v>272</v>
      </c>
      <c r="Q83" s="25">
        <f t="shared" si="34"/>
        <v>4</v>
      </c>
      <c r="R83" s="26">
        <f t="shared" si="35"/>
        <v>2</v>
      </c>
      <c r="S83" s="25">
        <f t="shared" si="41"/>
        <v>2</v>
      </c>
      <c r="T83" s="25">
        <f t="shared" si="36"/>
        <v>2</v>
      </c>
      <c r="U83" s="25" t="str">
        <f t="shared" si="39"/>
        <v/>
      </c>
      <c r="V83" s="25">
        <f t="shared" si="40"/>
        <v>1</v>
      </c>
      <c r="W83" s="8"/>
      <c r="X83" s="1" t="str">
        <f t="shared" si="37"/>
        <v/>
      </c>
      <c r="Y83" s="50" t="str">
        <f t="shared" si="38"/>
        <v/>
      </c>
      <c r="Z83" s="2"/>
      <c r="AA83" s="2"/>
      <c r="AB83" s="2"/>
      <c r="AC83" s="2"/>
      <c r="AD83" s="2"/>
      <c r="AE83" s="4"/>
      <c r="AF83" s="2"/>
      <c r="AG83" s="2"/>
      <c r="AH83" s="2"/>
      <c r="AI83" s="2"/>
      <c r="AJ83" s="2"/>
      <c r="AK83" s="2"/>
      <c r="AL83" s="2"/>
      <c r="AM83" s="2"/>
    </row>
    <row r="84" spans="1:39" x14ac:dyDescent="0.2">
      <c r="A84" s="2">
        <v>82</v>
      </c>
      <c r="B84" s="3">
        <v>3050</v>
      </c>
      <c r="C84" s="19" t="str">
        <f t="shared" si="28"/>
        <v/>
      </c>
      <c r="D84" s="19" t="str">
        <f t="shared" si="29"/>
        <v/>
      </c>
      <c r="E84" s="19" t="str">
        <f t="shared" si="30"/>
        <v>3</v>
      </c>
      <c r="F84" s="19" t="str">
        <f t="shared" si="31"/>
        <v>0</v>
      </c>
      <c r="G84" s="19" t="str">
        <f t="shared" si="32"/>
        <v>5</v>
      </c>
      <c r="H84" s="19" t="str">
        <f t="shared" si="33"/>
        <v>0</v>
      </c>
      <c r="I84" s="17" t="str">
        <f t="shared" si="27"/>
        <v/>
      </c>
      <c r="J84" s="17" t="str">
        <f t="shared" si="27"/>
        <v/>
      </c>
      <c r="K84" s="17" t="str">
        <f t="shared" si="27"/>
        <v/>
      </c>
      <c r="L84" s="17" t="str">
        <f t="shared" si="26"/>
        <v>+</v>
      </c>
      <c r="M84" s="17" t="str">
        <f t="shared" si="26"/>
        <v/>
      </c>
      <c r="N84" s="17" t="str">
        <f t="shared" si="26"/>
        <v>+</v>
      </c>
      <c r="O84" s="16" t="s">
        <v>233</v>
      </c>
      <c r="P84" s="51" t="s">
        <v>283</v>
      </c>
      <c r="Q84" s="25">
        <f t="shared" si="34"/>
        <v>4</v>
      </c>
      <c r="R84" s="26">
        <f t="shared" si="35"/>
        <v>2</v>
      </c>
      <c r="S84" s="25">
        <f t="shared" si="41"/>
        <v>2</v>
      </c>
      <c r="T84" s="25" t="str">
        <f t="shared" si="36"/>
        <v/>
      </c>
      <c r="U84" s="25">
        <f t="shared" si="39"/>
        <v>1</v>
      </c>
      <c r="V84" s="25">
        <f t="shared" si="40"/>
        <v>1</v>
      </c>
      <c r="W84" s="8"/>
      <c r="X84" s="1" t="str">
        <f t="shared" si="37"/>
        <v/>
      </c>
      <c r="Y84" s="50" t="str">
        <f t="shared" si="38"/>
        <v/>
      </c>
      <c r="Z84" s="2"/>
      <c r="AA84" s="2"/>
      <c r="AB84" s="2"/>
      <c r="AC84" s="2"/>
      <c r="AD84" s="2"/>
      <c r="AE84" s="4"/>
      <c r="AF84" s="2"/>
      <c r="AG84" s="2"/>
      <c r="AH84" s="2"/>
      <c r="AI84" s="2"/>
      <c r="AJ84" s="2"/>
      <c r="AK84" s="2"/>
      <c r="AL84" s="2"/>
      <c r="AM84" s="2"/>
    </row>
    <row r="85" spans="1:39" x14ac:dyDescent="0.2">
      <c r="A85" s="2">
        <v>83</v>
      </c>
      <c r="B85" s="3">
        <v>80007</v>
      </c>
      <c r="C85" s="19" t="str">
        <f t="shared" si="28"/>
        <v/>
      </c>
      <c r="D85" s="19" t="str">
        <f t="shared" si="29"/>
        <v>8</v>
      </c>
      <c r="E85" s="19" t="str">
        <f t="shared" si="30"/>
        <v>0</v>
      </c>
      <c r="F85" s="19" t="str">
        <f t="shared" si="31"/>
        <v>0</v>
      </c>
      <c r="G85" s="19" t="str">
        <f t="shared" si="32"/>
        <v>0</v>
      </c>
      <c r="H85" s="19" t="str">
        <f t="shared" si="33"/>
        <v>7</v>
      </c>
      <c r="I85" s="17" t="str">
        <f t="shared" si="27"/>
        <v/>
      </c>
      <c r="J85" s="17" t="str">
        <f t="shared" si="27"/>
        <v/>
      </c>
      <c r="K85" s="17" t="str">
        <f t="shared" si="27"/>
        <v>+</v>
      </c>
      <c r="L85" s="17" t="str">
        <f t="shared" si="26"/>
        <v>+</v>
      </c>
      <c r="M85" s="17" t="str">
        <f t="shared" si="26"/>
        <v>+</v>
      </c>
      <c r="N85" s="17" t="str">
        <f t="shared" si="26"/>
        <v/>
      </c>
      <c r="O85" s="16" t="s">
        <v>234</v>
      </c>
      <c r="P85" s="51" t="s">
        <v>280</v>
      </c>
      <c r="Q85" s="25">
        <f t="shared" si="34"/>
        <v>5</v>
      </c>
      <c r="R85" s="26">
        <f t="shared" si="35"/>
        <v>3</v>
      </c>
      <c r="S85" s="25">
        <f t="shared" si="41"/>
        <v>3</v>
      </c>
      <c r="T85" s="25">
        <f t="shared" si="36"/>
        <v>3</v>
      </c>
      <c r="U85" s="25">
        <f t="shared" si="39"/>
        <v>1</v>
      </c>
      <c r="V85" s="25">
        <f t="shared" si="40"/>
        <v>1</v>
      </c>
      <c r="W85" s="8"/>
      <c r="X85" s="1" t="str">
        <f t="shared" si="37"/>
        <v/>
      </c>
      <c r="Y85" s="50" t="str">
        <f t="shared" si="38"/>
        <v/>
      </c>
      <c r="Z85" s="2"/>
      <c r="AA85" s="2"/>
      <c r="AB85" s="2"/>
      <c r="AC85" s="2"/>
      <c r="AD85" s="2"/>
      <c r="AE85" s="4"/>
      <c r="AF85" s="2"/>
      <c r="AG85" s="2"/>
      <c r="AH85" s="2"/>
      <c r="AI85" s="2"/>
      <c r="AJ85" s="2"/>
      <c r="AK85" s="2"/>
      <c r="AL85" s="2"/>
      <c r="AM85" s="2"/>
    </row>
    <row r="86" spans="1:39" x14ac:dyDescent="0.2">
      <c r="A86" s="2">
        <v>84</v>
      </c>
      <c r="B86" s="3">
        <v>9600</v>
      </c>
      <c r="C86" s="19" t="str">
        <f t="shared" si="28"/>
        <v/>
      </c>
      <c r="D86" s="19" t="str">
        <f t="shared" si="29"/>
        <v/>
      </c>
      <c r="E86" s="19" t="str">
        <f t="shared" si="30"/>
        <v>9</v>
      </c>
      <c r="F86" s="19" t="str">
        <f t="shared" si="31"/>
        <v>6</v>
      </c>
      <c r="G86" s="19" t="str">
        <f t="shared" si="32"/>
        <v>0</v>
      </c>
      <c r="H86" s="19" t="str">
        <f t="shared" si="33"/>
        <v>0</v>
      </c>
      <c r="I86" s="17" t="str">
        <f t="shared" si="27"/>
        <v/>
      </c>
      <c r="J86" s="17" t="str">
        <f t="shared" si="27"/>
        <v/>
      </c>
      <c r="K86" s="17" t="str">
        <f t="shared" si="27"/>
        <v/>
      </c>
      <c r="L86" s="17" t="str">
        <f t="shared" si="26"/>
        <v/>
      </c>
      <c r="M86" s="17" t="str">
        <f t="shared" si="26"/>
        <v>+</v>
      </c>
      <c r="N86" s="17" t="str">
        <f t="shared" si="26"/>
        <v>+</v>
      </c>
      <c r="O86" s="16" t="s">
        <v>235</v>
      </c>
      <c r="P86" s="51" t="s">
        <v>288</v>
      </c>
      <c r="Q86" s="25">
        <f t="shared" si="34"/>
        <v>4</v>
      </c>
      <c r="R86" s="26">
        <f t="shared" si="35"/>
        <v>2</v>
      </c>
      <c r="S86" s="25">
        <f t="shared" si="41"/>
        <v>2</v>
      </c>
      <c r="T86" s="25">
        <f t="shared" si="36"/>
        <v>2</v>
      </c>
      <c r="U86" s="25">
        <f t="shared" si="39"/>
        <v>1</v>
      </c>
      <c r="V86" s="25">
        <f t="shared" si="40"/>
        <v>1</v>
      </c>
      <c r="W86" s="8"/>
      <c r="X86" s="1" t="str">
        <f t="shared" si="37"/>
        <v/>
      </c>
      <c r="Y86" s="50" t="str">
        <f t="shared" si="38"/>
        <v/>
      </c>
      <c r="Z86" s="2"/>
      <c r="AA86" s="2"/>
      <c r="AB86" s="2"/>
      <c r="AC86" s="2"/>
      <c r="AD86" s="2"/>
      <c r="AE86" s="4"/>
      <c r="AF86" s="2"/>
      <c r="AG86" s="2"/>
      <c r="AH86" s="2"/>
      <c r="AI86" s="2"/>
      <c r="AJ86" s="2"/>
      <c r="AK86" s="2"/>
      <c r="AL86" s="2"/>
      <c r="AM86" s="2"/>
    </row>
    <row r="87" spans="1:39" x14ac:dyDescent="0.2">
      <c r="A87" s="2">
        <v>85</v>
      </c>
      <c r="B87" s="3">
        <v>6207</v>
      </c>
      <c r="C87" s="19" t="str">
        <f t="shared" si="28"/>
        <v/>
      </c>
      <c r="D87" s="19" t="str">
        <f t="shared" si="29"/>
        <v/>
      </c>
      <c r="E87" s="19" t="str">
        <f t="shared" si="30"/>
        <v>6</v>
      </c>
      <c r="F87" s="19" t="str">
        <f t="shared" si="31"/>
        <v>2</v>
      </c>
      <c r="G87" s="19" t="str">
        <f t="shared" si="32"/>
        <v>0</v>
      </c>
      <c r="H87" s="19" t="str">
        <f t="shared" si="33"/>
        <v>7</v>
      </c>
      <c r="I87" s="17" t="str">
        <f t="shared" si="27"/>
        <v/>
      </c>
      <c r="J87" s="17" t="str">
        <f t="shared" si="27"/>
        <v/>
      </c>
      <c r="K87" s="17" t="str">
        <f t="shared" si="27"/>
        <v/>
      </c>
      <c r="L87" s="17" t="str">
        <f t="shared" si="26"/>
        <v/>
      </c>
      <c r="M87" s="17" t="str">
        <f t="shared" si="26"/>
        <v>+</v>
      </c>
      <c r="N87" s="17" t="str">
        <f t="shared" si="26"/>
        <v/>
      </c>
      <c r="O87" s="16" t="s">
        <v>236</v>
      </c>
      <c r="P87" s="51" t="s">
        <v>284</v>
      </c>
      <c r="Q87" s="25">
        <f t="shared" si="34"/>
        <v>4</v>
      </c>
      <c r="R87" s="26">
        <f t="shared" si="35"/>
        <v>3</v>
      </c>
      <c r="S87" s="25">
        <f t="shared" si="41"/>
        <v>1</v>
      </c>
      <c r="T87" s="25" t="str">
        <f t="shared" si="36"/>
        <v/>
      </c>
      <c r="U87" s="25" t="str">
        <f t="shared" si="39"/>
        <v/>
      </c>
      <c r="V87" s="25">
        <f t="shared" si="40"/>
        <v>1</v>
      </c>
      <c r="W87" s="8"/>
      <c r="X87" s="1" t="str">
        <f t="shared" si="37"/>
        <v/>
      </c>
      <c r="Y87" s="50" t="str">
        <f t="shared" si="38"/>
        <v/>
      </c>
      <c r="Z87" s="2"/>
      <c r="AA87" s="2"/>
      <c r="AB87" s="2"/>
      <c r="AC87" s="2"/>
      <c r="AD87" s="2"/>
      <c r="AE87" s="4"/>
      <c r="AF87" s="2"/>
      <c r="AG87" s="2"/>
      <c r="AH87" s="2"/>
      <c r="AI87" s="2"/>
      <c r="AJ87" s="2"/>
      <c r="AK87" s="2"/>
      <c r="AL87" s="2"/>
      <c r="AM87" s="2"/>
    </row>
    <row r="88" spans="1:39" x14ac:dyDescent="0.2">
      <c r="A88" s="2">
        <v>86</v>
      </c>
      <c r="B88" s="3">
        <v>800400</v>
      </c>
      <c r="C88" s="19" t="str">
        <f t="shared" si="28"/>
        <v>8</v>
      </c>
      <c r="D88" s="19" t="str">
        <f t="shared" si="29"/>
        <v>0</v>
      </c>
      <c r="E88" s="19" t="str">
        <f t="shared" si="30"/>
        <v>0</v>
      </c>
      <c r="F88" s="19" t="str">
        <f t="shared" si="31"/>
        <v>4</v>
      </c>
      <c r="G88" s="19" t="str">
        <f t="shared" si="32"/>
        <v>0</v>
      </c>
      <c r="H88" s="19" t="str">
        <f t="shared" si="33"/>
        <v>0</v>
      </c>
      <c r="I88" s="17" t="str">
        <f t="shared" si="27"/>
        <v/>
      </c>
      <c r="J88" s="17" t="str">
        <f t="shared" si="27"/>
        <v>+</v>
      </c>
      <c r="K88" s="17" t="str">
        <f t="shared" si="27"/>
        <v>+</v>
      </c>
      <c r="L88" s="17" t="str">
        <f t="shared" si="26"/>
        <v/>
      </c>
      <c r="M88" s="17" t="str">
        <f t="shared" si="26"/>
        <v>+</v>
      </c>
      <c r="N88" s="17" t="str">
        <f t="shared" si="26"/>
        <v>+</v>
      </c>
      <c r="O88" s="16" t="s">
        <v>237</v>
      </c>
      <c r="P88" s="51" t="s">
        <v>278</v>
      </c>
      <c r="Q88" s="25">
        <f t="shared" si="34"/>
        <v>6</v>
      </c>
      <c r="R88" s="26">
        <f t="shared" si="35"/>
        <v>3</v>
      </c>
      <c r="S88" s="25">
        <f t="shared" si="41"/>
        <v>4</v>
      </c>
      <c r="T88" s="25">
        <f t="shared" si="36"/>
        <v>2</v>
      </c>
      <c r="U88" s="25">
        <f t="shared" si="39"/>
        <v>1</v>
      </c>
      <c r="V88" s="25">
        <f t="shared" si="40"/>
        <v>1</v>
      </c>
      <c r="W88" s="8"/>
      <c r="X88" s="1" t="str">
        <f t="shared" si="37"/>
        <v/>
      </c>
      <c r="Y88" s="50" t="str">
        <f t="shared" si="38"/>
        <v/>
      </c>
      <c r="Z88" s="2"/>
      <c r="AA88" s="2"/>
      <c r="AB88" s="2"/>
      <c r="AC88" s="2"/>
      <c r="AD88" s="2"/>
      <c r="AE88" s="4"/>
      <c r="AF88" s="2"/>
      <c r="AG88" s="2"/>
      <c r="AH88" s="2"/>
      <c r="AI88" s="2"/>
      <c r="AJ88" s="2"/>
      <c r="AK88" s="2"/>
      <c r="AL88" s="2"/>
      <c r="AM88" s="2"/>
    </row>
    <row r="89" spans="1:39" x14ac:dyDescent="0.2">
      <c r="A89" s="2">
        <v>87</v>
      </c>
      <c r="B89" s="3">
        <v>3074</v>
      </c>
      <c r="C89" s="19" t="str">
        <f t="shared" si="28"/>
        <v/>
      </c>
      <c r="D89" s="19" t="str">
        <f t="shared" si="29"/>
        <v/>
      </c>
      <c r="E89" s="19" t="str">
        <f t="shared" si="30"/>
        <v>3</v>
      </c>
      <c r="F89" s="19" t="str">
        <f t="shared" si="31"/>
        <v>0</v>
      </c>
      <c r="G89" s="19" t="str">
        <f t="shared" si="32"/>
        <v>7</v>
      </c>
      <c r="H89" s="19" t="str">
        <f t="shared" si="33"/>
        <v>4</v>
      </c>
      <c r="I89" s="17" t="str">
        <f t="shared" si="27"/>
        <v/>
      </c>
      <c r="J89" s="17" t="str">
        <f t="shared" si="27"/>
        <v/>
      </c>
      <c r="K89" s="17" t="str">
        <f t="shared" si="27"/>
        <v/>
      </c>
      <c r="L89" s="17" t="str">
        <f t="shared" si="26"/>
        <v>+</v>
      </c>
      <c r="M89" s="17" t="str">
        <f t="shared" si="26"/>
        <v/>
      </c>
      <c r="N89" s="17" t="str">
        <f t="shared" si="26"/>
        <v/>
      </c>
      <c r="O89" s="16" t="s">
        <v>238</v>
      </c>
      <c r="P89" s="51" t="s">
        <v>305</v>
      </c>
      <c r="Q89" s="25">
        <f t="shared" si="34"/>
        <v>4</v>
      </c>
      <c r="R89" s="26">
        <f t="shared" si="35"/>
        <v>3</v>
      </c>
      <c r="S89" s="25">
        <f t="shared" si="41"/>
        <v>1</v>
      </c>
      <c r="T89" s="25" t="str">
        <f t="shared" si="36"/>
        <v/>
      </c>
      <c r="U89" s="25" t="str">
        <f t="shared" si="39"/>
        <v/>
      </c>
      <c r="V89" s="25">
        <f t="shared" si="40"/>
        <v>1</v>
      </c>
      <c r="W89" s="8"/>
      <c r="X89" s="1" t="str">
        <f t="shared" si="37"/>
        <v/>
      </c>
      <c r="Y89" s="50" t="str">
        <f t="shared" si="38"/>
        <v/>
      </c>
      <c r="Z89" s="2"/>
      <c r="AA89" s="2"/>
      <c r="AB89" s="2"/>
      <c r="AC89" s="2"/>
      <c r="AD89" s="2"/>
      <c r="AE89" s="4"/>
      <c r="AF89" s="2"/>
      <c r="AG89" s="2"/>
      <c r="AH89" s="2"/>
      <c r="AI89" s="2"/>
      <c r="AJ89" s="2"/>
      <c r="AK89" s="2"/>
      <c r="AL89" s="2"/>
      <c r="AM89" s="2"/>
    </row>
    <row r="90" spans="1:39" x14ac:dyDescent="0.2">
      <c r="A90" s="2">
        <v>88</v>
      </c>
      <c r="B90" s="3">
        <v>900700</v>
      </c>
      <c r="C90" s="19" t="str">
        <f t="shared" si="28"/>
        <v>9</v>
      </c>
      <c r="D90" s="19" t="str">
        <f t="shared" si="29"/>
        <v>0</v>
      </c>
      <c r="E90" s="19" t="str">
        <f t="shared" si="30"/>
        <v>0</v>
      </c>
      <c r="F90" s="19" t="str">
        <f t="shared" si="31"/>
        <v>7</v>
      </c>
      <c r="G90" s="19" t="str">
        <f t="shared" si="32"/>
        <v>0</v>
      </c>
      <c r="H90" s="19" t="str">
        <f t="shared" si="33"/>
        <v>0</v>
      </c>
      <c r="I90" s="17" t="str">
        <f t="shared" si="27"/>
        <v/>
      </c>
      <c r="J90" s="17" t="str">
        <f t="shared" si="27"/>
        <v>+</v>
      </c>
      <c r="K90" s="17" t="str">
        <f t="shared" si="27"/>
        <v>+</v>
      </c>
      <c r="L90" s="17" t="str">
        <f t="shared" si="26"/>
        <v/>
      </c>
      <c r="M90" s="17" t="str">
        <f t="shared" si="26"/>
        <v>+</v>
      </c>
      <c r="N90" s="17" t="str">
        <f t="shared" si="26"/>
        <v>+</v>
      </c>
      <c r="O90" s="16" t="s">
        <v>239</v>
      </c>
      <c r="P90" s="51" t="s">
        <v>275</v>
      </c>
      <c r="Q90" s="25">
        <f t="shared" si="34"/>
        <v>6</v>
      </c>
      <c r="R90" s="26">
        <f t="shared" si="35"/>
        <v>3</v>
      </c>
      <c r="S90" s="25">
        <f t="shared" si="41"/>
        <v>4</v>
      </c>
      <c r="T90" s="25">
        <f t="shared" si="36"/>
        <v>2</v>
      </c>
      <c r="U90" s="25">
        <f t="shared" si="39"/>
        <v>1</v>
      </c>
      <c r="V90" s="25">
        <f t="shared" si="40"/>
        <v>1</v>
      </c>
      <c r="W90" s="8"/>
      <c r="X90" s="1" t="str">
        <f t="shared" si="37"/>
        <v/>
      </c>
      <c r="Y90" s="50" t="str">
        <f t="shared" si="38"/>
        <v/>
      </c>
      <c r="Z90" s="2"/>
      <c r="AA90" s="2"/>
      <c r="AB90" s="2"/>
      <c r="AC90" s="2"/>
      <c r="AD90" s="2"/>
      <c r="AE90" s="4"/>
      <c r="AF90" s="2"/>
      <c r="AG90" s="2"/>
      <c r="AH90" s="2"/>
      <c r="AI90" s="2"/>
      <c r="AJ90" s="2"/>
      <c r="AK90" s="2"/>
      <c r="AL90" s="2"/>
      <c r="AM90" s="2"/>
    </row>
    <row r="91" spans="1:39" x14ac:dyDescent="0.2">
      <c r="A91" s="2">
        <v>89</v>
      </c>
      <c r="B91" s="3">
        <v>5370</v>
      </c>
      <c r="C91" s="19" t="str">
        <f t="shared" si="28"/>
        <v/>
      </c>
      <c r="D91" s="19" t="str">
        <f t="shared" si="29"/>
        <v/>
      </c>
      <c r="E91" s="19" t="str">
        <f t="shared" si="30"/>
        <v>5</v>
      </c>
      <c r="F91" s="19" t="str">
        <f t="shared" si="31"/>
        <v>3</v>
      </c>
      <c r="G91" s="19" t="str">
        <f t="shared" si="32"/>
        <v>7</v>
      </c>
      <c r="H91" s="19" t="str">
        <f t="shared" si="33"/>
        <v>0</v>
      </c>
      <c r="I91" s="17" t="str">
        <f t="shared" si="27"/>
        <v/>
      </c>
      <c r="J91" s="17" t="str">
        <f t="shared" si="27"/>
        <v/>
      </c>
      <c r="K91" s="17" t="str">
        <f t="shared" si="27"/>
        <v/>
      </c>
      <c r="L91" s="17" t="str">
        <f t="shared" si="26"/>
        <v/>
      </c>
      <c r="M91" s="17" t="str">
        <f t="shared" si="26"/>
        <v/>
      </c>
      <c r="N91" s="17" t="str">
        <f t="shared" si="26"/>
        <v>+</v>
      </c>
      <c r="O91" s="16" t="s">
        <v>240</v>
      </c>
      <c r="P91" s="51" t="s">
        <v>286</v>
      </c>
      <c r="Q91" s="25">
        <f t="shared" si="34"/>
        <v>4</v>
      </c>
      <c r="R91" s="26">
        <f t="shared" si="35"/>
        <v>3</v>
      </c>
      <c r="S91" s="25">
        <f t="shared" si="41"/>
        <v>1</v>
      </c>
      <c r="T91" s="25" t="str">
        <f t="shared" si="36"/>
        <v/>
      </c>
      <c r="U91" s="25">
        <f t="shared" si="39"/>
        <v>1</v>
      </c>
      <c r="V91" s="25" t="str">
        <f t="shared" si="40"/>
        <v/>
      </c>
      <c r="W91" s="8"/>
      <c r="X91" s="1" t="str">
        <f t="shared" si="37"/>
        <v/>
      </c>
      <c r="Y91" s="50" t="str">
        <f t="shared" si="38"/>
        <v/>
      </c>
      <c r="Z91" s="2"/>
      <c r="AA91" s="2"/>
      <c r="AB91" s="2"/>
      <c r="AC91" s="2"/>
      <c r="AD91" s="2"/>
      <c r="AE91" s="4"/>
      <c r="AF91" s="2"/>
      <c r="AG91" s="2"/>
      <c r="AH91" s="2"/>
      <c r="AI91" s="2"/>
      <c r="AJ91" s="2"/>
      <c r="AK91" s="2"/>
      <c r="AL91" s="2"/>
      <c r="AM91" s="2"/>
    </row>
    <row r="92" spans="1:39" x14ac:dyDescent="0.2">
      <c r="A92" s="2">
        <v>90</v>
      </c>
      <c r="B92" s="3">
        <v>50400</v>
      </c>
      <c r="C92" s="19" t="str">
        <f t="shared" si="28"/>
        <v/>
      </c>
      <c r="D92" s="19" t="str">
        <f t="shared" si="29"/>
        <v>5</v>
      </c>
      <c r="E92" s="19" t="str">
        <f t="shared" si="30"/>
        <v>0</v>
      </c>
      <c r="F92" s="19" t="str">
        <f t="shared" si="31"/>
        <v>4</v>
      </c>
      <c r="G92" s="19" t="str">
        <f t="shared" si="32"/>
        <v>0</v>
      </c>
      <c r="H92" s="19" t="str">
        <f t="shared" si="33"/>
        <v>0</v>
      </c>
      <c r="I92" s="17" t="str">
        <f t="shared" si="27"/>
        <v/>
      </c>
      <c r="J92" s="17" t="str">
        <f t="shared" si="27"/>
        <v/>
      </c>
      <c r="K92" s="17" t="str">
        <f t="shared" si="27"/>
        <v>+</v>
      </c>
      <c r="L92" s="17" t="str">
        <f t="shared" si="26"/>
        <v/>
      </c>
      <c r="M92" s="17" t="str">
        <f t="shared" si="26"/>
        <v>+</v>
      </c>
      <c r="N92" s="17" t="str">
        <f t="shared" si="26"/>
        <v>+</v>
      </c>
      <c r="O92" s="16" t="s">
        <v>241</v>
      </c>
      <c r="P92" s="51" t="s">
        <v>286</v>
      </c>
      <c r="Q92" s="25">
        <f t="shared" si="34"/>
        <v>5</v>
      </c>
      <c r="R92" s="26">
        <f t="shared" si="35"/>
        <v>3</v>
      </c>
      <c r="S92" s="25">
        <f t="shared" si="41"/>
        <v>3</v>
      </c>
      <c r="T92" s="25">
        <f t="shared" si="36"/>
        <v>2</v>
      </c>
      <c r="U92" s="25">
        <f t="shared" si="39"/>
        <v>1</v>
      </c>
      <c r="V92" s="25">
        <f t="shared" si="40"/>
        <v>1</v>
      </c>
      <c r="W92" s="8"/>
      <c r="X92" s="1" t="str">
        <f t="shared" si="37"/>
        <v/>
      </c>
      <c r="Y92" s="50" t="str">
        <f t="shared" si="38"/>
        <v/>
      </c>
      <c r="Z92" s="2"/>
      <c r="AA92" s="2"/>
      <c r="AB92" s="2"/>
      <c r="AC92" s="2"/>
      <c r="AD92" s="2"/>
      <c r="AE92" s="4"/>
      <c r="AF92" s="2"/>
      <c r="AG92" s="2"/>
      <c r="AH92" s="2"/>
      <c r="AI92" s="2"/>
      <c r="AJ92" s="2"/>
      <c r="AK92" s="2"/>
      <c r="AL92" s="2"/>
      <c r="AM92" s="2"/>
    </row>
    <row r="93" spans="1:39" x14ac:dyDescent="0.2">
      <c r="A93" s="2">
        <v>91</v>
      </c>
      <c r="B93" s="3">
        <v>8240</v>
      </c>
      <c r="C93" s="19" t="str">
        <f t="shared" si="28"/>
        <v/>
      </c>
      <c r="D93" s="19" t="str">
        <f t="shared" si="29"/>
        <v/>
      </c>
      <c r="E93" s="19" t="str">
        <f t="shared" si="30"/>
        <v>8</v>
      </c>
      <c r="F93" s="19" t="str">
        <f t="shared" si="31"/>
        <v>2</v>
      </c>
      <c r="G93" s="19" t="str">
        <f t="shared" si="32"/>
        <v>4</v>
      </c>
      <c r="H93" s="19" t="str">
        <f t="shared" si="33"/>
        <v>0</v>
      </c>
      <c r="I93" s="17" t="str">
        <f t="shared" si="27"/>
        <v/>
      </c>
      <c r="J93" s="17" t="str">
        <f t="shared" si="27"/>
        <v/>
      </c>
      <c r="K93" s="17" t="str">
        <f t="shared" si="27"/>
        <v/>
      </c>
      <c r="L93" s="17" t="str">
        <f t="shared" si="26"/>
        <v/>
      </c>
      <c r="M93" s="17" t="str">
        <f t="shared" si="26"/>
        <v/>
      </c>
      <c r="N93" s="17" t="str">
        <f t="shared" si="26"/>
        <v>+</v>
      </c>
      <c r="O93" s="16" t="s">
        <v>242</v>
      </c>
      <c r="P93" s="51" t="s">
        <v>300</v>
      </c>
      <c r="Q93" s="25">
        <f t="shared" si="34"/>
        <v>4</v>
      </c>
      <c r="R93" s="26">
        <f t="shared" si="35"/>
        <v>3</v>
      </c>
      <c r="S93" s="25">
        <f t="shared" si="41"/>
        <v>1</v>
      </c>
      <c r="T93" s="25" t="str">
        <f t="shared" si="36"/>
        <v/>
      </c>
      <c r="U93" s="25">
        <f t="shared" si="39"/>
        <v>1</v>
      </c>
      <c r="V93" s="25" t="str">
        <f t="shared" si="40"/>
        <v/>
      </c>
      <c r="W93" s="8"/>
      <c r="X93" s="1" t="str">
        <f t="shared" si="37"/>
        <v/>
      </c>
      <c r="Y93" s="50" t="str">
        <f t="shared" si="38"/>
        <v/>
      </c>
      <c r="Z93" s="2"/>
      <c r="AA93" s="2"/>
      <c r="AB93" s="2"/>
      <c r="AC93" s="2"/>
      <c r="AD93" s="2"/>
      <c r="AE93" s="4"/>
      <c r="AF93" s="2"/>
      <c r="AG93" s="2"/>
      <c r="AH93" s="2"/>
      <c r="AI93" s="2"/>
      <c r="AJ93" s="2"/>
      <c r="AK93" s="2"/>
      <c r="AL93" s="2"/>
      <c r="AM93" s="2"/>
    </row>
    <row r="94" spans="1:39" x14ac:dyDescent="0.2">
      <c r="A94" s="2">
        <v>92</v>
      </c>
      <c r="B94" s="3">
        <v>600300</v>
      </c>
      <c r="C94" s="19" t="str">
        <f t="shared" si="28"/>
        <v>6</v>
      </c>
      <c r="D94" s="19" t="str">
        <f t="shared" si="29"/>
        <v>0</v>
      </c>
      <c r="E94" s="19" t="str">
        <f t="shared" si="30"/>
        <v>0</v>
      </c>
      <c r="F94" s="19" t="str">
        <f t="shared" si="31"/>
        <v>3</v>
      </c>
      <c r="G94" s="19" t="str">
        <f t="shared" si="32"/>
        <v>0</v>
      </c>
      <c r="H94" s="19" t="str">
        <f t="shared" si="33"/>
        <v>0</v>
      </c>
      <c r="I94" s="17" t="str">
        <f t="shared" si="27"/>
        <v/>
      </c>
      <c r="J94" s="17" t="str">
        <f t="shared" si="27"/>
        <v>+</v>
      </c>
      <c r="K94" s="17" t="str">
        <f t="shared" si="27"/>
        <v>+</v>
      </c>
      <c r="L94" s="17" t="str">
        <f t="shared" si="26"/>
        <v/>
      </c>
      <c r="M94" s="17" t="str">
        <f t="shared" si="26"/>
        <v>+</v>
      </c>
      <c r="N94" s="17" t="str">
        <f t="shared" si="26"/>
        <v>+</v>
      </c>
      <c r="O94" s="16" t="s">
        <v>243</v>
      </c>
      <c r="P94" s="51" t="s">
        <v>271</v>
      </c>
      <c r="Q94" s="25">
        <f t="shared" si="34"/>
        <v>6</v>
      </c>
      <c r="R94" s="26">
        <f t="shared" si="35"/>
        <v>3</v>
      </c>
      <c r="S94" s="25">
        <f t="shared" si="41"/>
        <v>4</v>
      </c>
      <c r="T94" s="25">
        <f t="shared" si="36"/>
        <v>2</v>
      </c>
      <c r="U94" s="25">
        <f t="shared" si="39"/>
        <v>1</v>
      </c>
      <c r="V94" s="25">
        <f t="shared" si="40"/>
        <v>1</v>
      </c>
      <c r="W94" s="8"/>
      <c r="X94" s="1" t="str">
        <f t="shared" si="37"/>
        <v/>
      </c>
      <c r="Y94" s="50" t="str">
        <f t="shared" si="38"/>
        <v/>
      </c>
      <c r="Z94" s="2"/>
      <c r="AA94" s="2"/>
      <c r="AB94" s="2"/>
      <c r="AC94" s="2"/>
      <c r="AD94" s="2"/>
      <c r="AE94" s="4"/>
      <c r="AF94" s="2"/>
      <c r="AG94" s="2"/>
      <c r="AH94" s="2"/>
      <c r="AI94" s="2"/>
      <c r="AJ94" s="2"/>
      <c r="AK94" s="2"/>
      <c r="AL94" s="2"/>
      <c r="AM94" s="2"/>
    </row>
    <row r="95" spans="1:39" x14ac:dyDescent="0.2">
      <c r="A95" s="2">
        <v>93</v>
      </c>
      <c r="B95" s="3">
        <v>5038</v>
      </c>
      <c r="C95" s="19" t="str">
        <f t="shared" si="28"/>
        <v/>
      </c>
      <c r="D95" s="19" t="str">
        <f t="shared" si="29"/>
        <v/>
      </c>
      <c r="E95" s="19" t="str">
        <f t="shared" si="30"/>
        <v>5</v>
      </c>
      <c r="F95" s="19" t="str">
        <f t="shared" si="31"/>
        <v>0</v>
      </c>
      <c r="G95" s="19" t="str">
        <f t="shared" si="32"/>
        <v>3</v>
      </c>
      <c r="H95" s="19" t="str">
        <f t="shared" si="33"/>
        <v>8</v>
      </c>
      <c r="I95" s="17" t="str">
        <f t="shared" si="27"/>
        <v/>
      </c>
      <c r="J95" s="17" t="str">
        <f t="shared" si="27"/>
        <v/>
      </c>
      <c r="K95" s="17" t="str">
        <f t="shared" si="27"/>
        <v/>
      </c>
      <c r="L95" s="17" t="str">
        <f t="shared" si="26"/>
        <v>+</v>
      </c>
      <c r="M95" s="17" t="str">
        <f t="shared" si="26"/>
        <v/>
      </c>
      <c r="N95" s="17" t="str">
        <f t="shared" si="26"/>
        <v/>
      </c>
      <c r="O95" s="16" t="s">
        <v>244</v>
      </c>
      <c r="P95" s="51" t="s">
        <v>288</v>
      </c>
      <c r="Q95" s="25">
        <f t="shared" si="34"/>
        <v>4</v>
      </c>
      <c r="R95" s="26">
        <f t="shared" si="35"/>
        <v>3</v>
      </c>
      <c r="S95" s="25">
        <f t="shared" si="41"/>
        <v>1</v>
      </c>
      <c r="T95" s="25" t="str">
        <f t="shared" si="36"/>
        <v/>
      </c>
      <c r="U95" s="25" t="str">
        <f t="shared" si="39"/>
        <v/>
      </c>
      <c r="V95" s="25">
        <f t="shared" si="40"/>
        <v>1</v>
      </c>
      <c r="W95" s="8"/>
      <c r="X95" s="1" t="str">
        <f t="shared" si="37"/>
        <v/>
      </c>
      <c r="Y95" s="50" t="str">
        <f t="shared" si="38"/>
        <v/>
      </c>
      <c r="Z95" s="2"/>
      <c r="AA95" s="2"/>
      <c r="AB95" s="2"/>
      <c r="AC95" s="2"/>
      <c r="AD95" s="2"/>
      <c r="AE95" s="4"/>
      <c r="AF95" s="2"/>
      <c r="AG95" s="2"/>
      <c r="AH95" s="2"/>
      <c r="AI95" s="2"/>
      <c r="AJ95" s="2"/>
      <c r="AK95" s="2"/>
      <c r="AL95" s="2"/>
      <c r="AM95" s="2"/>
    </row>
    <row r="96" spans="1:39" x14ac:dyDescent="0.2">
      <c r="A96" s="2">
        <v>94</v>
      </c>
      <c r="B96" s="3">
        <v>500004</v>
      </c>
      <c r="C96" s="19" t="str">
        <f t="shared" si="28"/>
        <v>5</v>
      </c>
      <c r="D96" s="19" t="str">
        <f t="shared" si="29"/>
        <v>0</v>
      </c>
      <c r="E96" s="19" t="str">
        <f t="shared" si="30"/>
        <v>0</v>
      </c>
      <c r="F96" s="19" t="str">
        <f t="shared" si="31"/>
        <v>0</v>
      </c>
      <c r="G96" s="19" t="str">
        <f t="shared" si="32"/>
        <v>0</v>
      </c>
      <c r="H96" s="19" t="str">
        <f t="shared" si="33"/>
        <v>4</v>
      </c>
      <c r="I96" s="17" t="str">
        <f t="shared" si="27"/>
        <v/>
      </c>
      <c r="J96" s="17" t="str">
        <f t="shared" si="27"/>
        <v>+</v>
      </c>
      <c r="K96" s="17" t="str">
        <f t="shared" si="27"/>
        <v>+</v>
      </c>
      <c r="L96" s="17" t="str">
        <f t="shared" si="26"/>
        <v>+</v>
      </c>
      <c r="M96" s="17" t="str">
        <f t="shared" si="26"/>
        <v>+</v>
      </c>
      <c r="N96" s="17" t="str">
        <f t="shared" si="26"/>
        <v/>
      </c>
      <c r="O96" s="16" t="s">
        <v>245</v>
      </c>
      <c r="P96" s="51" t="s">
        <v>294</v>
      </c>
      <c r="Q96" s="25">
        <f t="shared" si="34"/>
        <v>6</v>
      </c>
      <c r="R96" s="26">
        <f t="shared" si="35"/>
        <v>3</v>
      </c>
      <c r="S96" s="25">
        <f t="shared" si="41"/>
        <v>4</v>
      </c>
      <c r="T96" s="25">
        <f t="shared" si="36"/>
        <v>3</v>
      </c>
      <c r="U96" s="25">
        <f t="shared" si="39"/>
        <v>1</v>
      </c>
      <c r="V96" s="25">
        <f t="shared" si="40"/>
        <v>1</v>
      </c>
      <c r="W96" s="8"/>
      <c r="X96" s="1" t="str">
        <f t="shared" si="37"/>
        <v/>
      </c>
      <c r="Y96" s="50" t="str">
        <f t="shared" si="38"/>
        <v/>
      </c>
      <c r="Z96" s="2"/>
      <c r="AA96" s="2"/>
      <c r="AB96" s="2"/>
      <c r="AC96" s="2"/>
      <c r="AD96" s="2"/>
      <c r="AE96" s="4"/>
      <c r="AF96" s="2"/>
      <c r="AG96" s="2"/>
      <c r="AH96" s="2"/>
      <c r="AI96" s="2"/>
      <c r="AJ96" s="2"/>
      <c r="AK96" s="2"/>
      <c r="AL96" s="2"/>
      <c r="AM96" s="2"/>
    </row>
    <row r="97" spans="1:39" x14ac:dyDescent="0.2">
      <c r="A97" s="2">
        <v>95</v>
      </c>
      <c r="B97" s="3">
        <v>6042</v>
      </c>
      <c r="C97" s="19" t="str">
        <f t="shared" si="28"/>
        <v/>
      </c>
      <c r="D97" s="19" t="str">
        <f t="shared" si="29"/>
        <v/>
      </c>
      <c r="E97" s="19" t="str">
        <f t="shared" si="30"/>
        <v>6</v>
      </c>
      <c r="F97" s="19" t="str">
        <f t="shared" si="31"/>
        <v>0</v>
      </c>
      <c r="G97" s="19" t="str">
        <f t="shared" si="32"/>
        <v>4</v>
      </c>
      <c r="H97" s="19" t="str">
        <f t="shared" si="33"/>
        <v>2</v>
      </c>
      <c r="I97" s="17" t="str">
        <f t="shared" si="27"/>
        <v/>
      </c>
      <c r="J97" s="17" t="str">
        <f t="shared" si="27"/>
        <v/>
      </c>
      <c r="K97" s="17" t="str">
        <f t="shared" si="27"/>
        <v/>
      </c>
      <c r="L97" s="17" t="str">
        <f t="shared" si="26"/>
        <v>+</v>
      </c>
      <c r="M97" s="17" t="str">
        <f t="shared" si="26"/>
        <v/>
      </c>
      <c r="N97" s="17" t="str">
        <f t="shared" si="26"/>
        <v/>
      </c>
      <c r="O97" s="16" t="s">
        <v>246</v>
      </c>
      <c r="P97" s="51" t="s">
        <v>271</v>
      </c>
      <c r="Q97" s="25">
        <f t="shared" si="34"/>
        <v>4</v>
      </c>
      <c r="R97" s="26">
        <f t="shared" si="35"/>
        <v>3</v>
      </c>
      <c r="S97" s="25">
        <f t="shared" si="41"/>
        <v>1</v>
      </c>
      <c r="T97" s="25" t="str">
        <f t="shared" si="36"/>
        <v/>
      </c>
      <c r="U97" s="25" t="str">
        <f t="shared" si="39"/>
        <v/>
      </c>
      <c r="V97" s="25">
        <f t="shared" si="40"/>
        <v>1</v>
      </c>
      <c r="W97" s="8"/>
      <c r="X97" s="1" t="str">
        <f t="shared" si="37"/>
        <v/>
      </c>
      <c r="Y97" s="50" t="str">
        <f t="shared" si="38"/>
        <v/>
      </c>
      <c r="Z97" s="2"/>
      <c r="AA97" s="2"/>
      <c r="AB97" s="2"/>
      <c r="AC97" s="2"/>
      <c r="AD97" s="2"/>
      <c r="AE97" s="4"/>
      <c r="AF97" s="2"/>
      <c r="AG97" s="2"/>
      <c r="AH97" s="2"/>
      <c r="AI97" s="2"/>
      <c r="AJ97" s="2"/>
      <c r="AK97" s="2"/>
      <c r="AL97" s="2"/>
      <c r="AM97" s="2"/>
    </row>
    <row r="98" spans="1:39" x14ac:dyDescent="0.2">
      <c r="A98" s="2">
        <v>96</v>
      </c>
      <c r="B98" s="3">
        <v>900500</v>
      </c>
      <c r="C98" s="19" t="str">
        <f t="shared" si="28"/>
        <v>9</v>
      </c>
      <c r="D98" s="19" t="str">
        <f t="shared" si="29"/>
        <v>0</v>
      </c>
      <c r="E98" s="19" t="str">
        <f t="shared" si="30"/>
        <v>0</v>
      </c>
      <c r="F98" s="19" t="str">
        <f t="shared" si="31"/>
        <v>5</v>
      </c>
      <c r="G98" s="19" t="str">
        <f t="shared" si="32"/>
        <v>0</v>
      </c>
      <c r="H98" s="19" t="str">
        <f t="shared" si="33"/>
        <v>0</v>
      </c>
      <c r="I98" s="17" t="str">
        <f t="shared" si="27"/>
        <v/>
      </c>
      <c r="J98" s="17" t="str">
        <f t="shared" si="27"/>
        <v>+</v>
      </c>
      <c r="K98" s="17" t="str">
        <f t="shared" si="27"/>
        <v>+</v>
      </c>
      <c r="L98" s="17" t="str">
        <f t="shared" si="26"/>
        <v/>
      </c>
      <c r="M98" s="17" t="str">
        <f t="shared" si="26"/>
        <v>+</v>
      </c>
      <c r="N98" s="17" t="str">
        <f t="shared" si="26"/>
        <v>+</v>
      </c>
      <c r="O98" s="16" t="s">
        <v>247</v>
      </c>
      <c r="P98" s="51" t="s">
        <v>296</v>
      </c>
      <c r="Q98" s="25">
        <f t="shared" si="34"/>
        <v>6</v>
      </c>
      <c r="R98" s="26">
        <f t="shared" si="35"/>
        <v>3</v>
      </c>
      <c r="S98" s="25">
        <f t="shared" si="41"/>
        <v>4</v>
      </c>
      <c r="T98" s="25">
        <f t="shared" si="36"/>
        <v>2</v>
      </c>
      <c r="U98" s="25">
        <f t="shared" si="39"/>
        <v>1</v>
      </c>
      <c r="V98" s="25">
        <f t="shared" si="40"/>
        <v>1</v>
      </c>
      <c r="W98" s="8"/>
      <c r="X98" s="1" t="str">
        <f t="shared" si="37"/>
        <v/>
      </c>
      <c r="Y98" s="50" t="str">
        <f t="shared" si="38"/>
        <v/>
      </c>
      <c r="Z98" s="2"/>
      <c r="AA98" s="2"/>
      <c r="AB98" s="2"/>
      <c r="AC98" s="2"/>
      <c r="AD98" s="2"/>
      <c r="AE98" s="4"/>
      <c r="AF98" s="2"/>
      <c r="AG98" s="2"/>
      <c r="AH98" s="2"/>
      <c r="AI98" s="2"/>
      <c r="AJ98" s="2"/>
      <c r="AK98" s="2"/>
      <c r="AL98" s="2"/>
      <c r="AM98" s="2"/>
    </row>
    <row r="99" spans="1:39" x14ac:dyDescent="0.2">
      <c r="A99" s="2">
        <v>97</v>
      </c>
      <c r="B99" s="3">
        <v>70080</v>
      </c>
      <c r="C99" s="19" t="str">
        <f t="shared" ref="C99:C122" si="42">IF($Q99&lt;6,"",LEFT(RIGHT($B99,6)))</f>
        <v/>
      </c>
      <c r="D99" s="19" t="str">
        <f t="shared" ref="D99:D122" si="43">IF($Q99&lt;5,"",LEFT(RIGHT($B99,5)))</f>
        <v>7</v>
      </c>
      <c r="E99" s="19" t="str">
        <f t="shared" ref="E99:E122" si="44">IF($Q99&lt;4,"",LEFT(RIGHT($B99,4)))</f>
        <v>0</v>
      </c>
      <c r="F99" s="19" t="str">
        <f t="shared" si="31"/>
        <v>0</v>
      </c>
      <c r="G99" s="19" t="str">
        <f t="shared" si="32"/>
        <v>8</v>
      </c>
      <c r="H99" s="19" t="str">
        <f t="shared" si="33"/>
        <v>0</v>
      </c>
      <c r="I99" s="17" t="str">
        <f t="shared" si="27"/>
        <v/>
      </c>
      <c r="J99" s="17" t="str">
        <f t="shared" si="27"/>
        <v/>
      </c>
      <c r="K99" s="17" t="str">
        <f t="shared" si="27"/>
        <v>+</v>
      </c>
      <c r="L99" s="17" t="str">
        <f t="shared" si="26"/>
        <v>+</v>
      </c>
      <c r="M99" s="17" t="str">
        <f t="shared" si="26"/>
        <v/>
      </c>
      <c r="N99" s="17" t="str">
        <f t="shared" si="26"/>
        <v>+</v>
      </c>
      <c r="O99" s="16" t="s">
        <v>248</v>
      </c>
      <c r="P99" s="51" t="s">
        <v>284</v>
      </c>
      <c r="Q99" s="25">
        <f t="shared" ref="Q99:Q122" si="45">LEN(B99)</f>
        <v>5</v>
      </c>
      <c r="R99" s="26">
        <f t="shared" ref="R99:R122" si="46">LEN(O99)-LEN(SUBSTITUTE(SUBSTITUTE(SUBSTITUTE(SUBSTITUTE(O99," ",""),"מאות"," מאות"),"אלפים"," אלפים"), "עשרה", " עשרה"))+1</f>
        <v>3</v>
      </c>
      <c r="S99" s="25">
        <f t="shared" si="41"/>
        <v>3</v>
      </c>
      <c r="T99" s="25">
        <f t="shared" ref="T99:T122" si="47">IF(ISERROR(FIND("000",B99)),IF(ISERROR(FIND("00",B99)),"",2),3)</f>
        <v>2</v>
      </c>
      <c r="U99" s="25">
        <f t="shared" si="39"/>
        <v>1</v>
      </c>
      <c r="V99" s="25">
        <f t="shared" si="40"/>
        <v>1</v>
      </c>
      <c r="W99" s="8"/>
      <c r="X99" s="1" t="str">
        <f t="shared" si="37"/>
        <v/>
      </c>
      <c r="Y99" s="50" t="str">
        <f t="shared" si="38"/>
        <v/>
      </c>
      <c r="Z99" s="2"/>
      <c r="AA99" s="2"/>
      <c r="AB99" s="2"/>
      <c r="AC99" s="2"/>
      <c r="AD99" s="2"/>
      <c r="AE99" s="4"/>
      <c r="AF99" s="2"/>
      <c r="AG99" s="2"/>
      <c r="AH99" s="2"/>
      <c r="AI99" s="2"/>
      <c r="AJ99" s="2"/>
      <c r="AK99" s="2"/>
      <c r="AL99" s="2"/>
      <c r="AM99" s="2"/>
    </row>
    <row r="100" spans="1:39" x14ac:dyDescent="0.2">
      <c r="A100" s="2">
        <v>98</v>
      </c>
      <c r="B100" s="3">
        <v>300006</v>
      </c>
      <c r="C100" s="19" t="str">
        <f t="shared" si="42"/>
        <v>3</v>
      </c>
      <c r="D100" s="19" t="str">
        <f t="shared" si="43"/>
        <v>0</v>
      </c>
      <c r="E100" s="19" t="str">
        <f t="shared" si="44"/>
        <v>0</v>
      </c>
      <c r="F100" s="19" t="str">
        <f t="shared" si="31"/>
        <v>0</v>
      </c>
      <c r="G100" s="19" t="str">
        <f t="shared" si="32"/>
        <v>0</v>
      </c>
      <c r="H100" s="19" t="str">
        <f t="shared" si="33"/>
        <v>6</v>
      </c>
      <c r="I100" s="17" t="str">
        <f t="shared" si="27"/>
        <v/>
      </c>
      <c r="J100" s="17" t="str">
        <f t="shared" si="27"/>
        <v>+</v>
      </c>
      <c r="K100" s="17" t="str">
        <f t="shared" si="27"/>
        <v>+</v>
      </c>
      <c r="L100" s="17" t="str">
        <f t="shared" si="26"/>
        <v>+</v>
      </c>
      <c r="M100" s="17" t="str">
        <f t="shared" si="26"/>
        <v>+</v>
      </c>
      <c r="N100" s="17" t="str">
        <f t="shared" si="26"/>
        <v/>
      </c>
      <c r="O100" s="16" t="s">
        <v>249</v>
      </c>
      <c r="P100" s="51" t="s">
        <v>297</v>
      </c>
      <c r="Q100" s="25">
        <f t="shared" si="45"/>
        <v>6</v>
      </c>
      <c r="R100" s="26">
        <f t="shared" si="46"/>
        <v>3</v>
      </c>
      <c r="S100" s="25">
        <f t="shared" si="41"/>
        <v>4</v>
      </c>
      <c r="T100" s="25">
        <f t="shared" si="47"/>
        <v>3</v>
      </c>
      <c r="U100" s="25">
        <f t="shared" si="39"/>
        <v>1</v>
      </c>
      <c r="V100" s="25">
        <f t="shared" si="40"/>
        <v>1</v>
      </c>
      <c r="W100" s="8"/>
      <c r="X100" s="1" t="str">
        <f t="shared" si="37"/>
        <v/>
      </c>
      <c r="Y100" s="50" t="str">
        <f t="shared" si="38"/>
        <v/>
      </c>
      <c r="Z100" s="2"/>
      <c r="AA100" s="2"/>
      <c r="AB100" s="2"/>
      <c r="AC100" s="2"/>
      <c r="AD100" s="2"/>
      <c r="AE100" s="4"/>
      <c r="AF100" s="2"/>
      <c r="AG100" s="2"/>
      <c r="AH100" s="2"/>
      <c r="AI100" s="2"/>
      <c r="AJ100" s="2"/>
      <c r="AK100" s="2"/>
      <c r="AL100" s="2"/>
      <c r="AM100" s="2"/>
    </row>
    <row r="101" spans="1:39" x14ac:dyDescent="0.2">
      <c r="A101" s="2">
        <v>99</v>
      </c>
      <c r="B101" s="3">
        <v>40008</v>
      </c>
      <c r="C101" s="19" t="str">
        <f t="shared" si="42"/>
        <v/>
      </c>
      <c r="D101" s="19" t="str">
        <f t="shared" si="43"/>
        <v>4</v>
      </c>
      <c r="E101" s="19" t="str">
        <f t="shared" si="44"/>
        <v>0</v>
      </c>
      <c r="F101" s="19" t="str">
        <f t="shared" si="31"/>
        <v>0</v>
      </c>
      <c r="G101" s="19" t="str">
        <f t="shared" si="32"/>
        <v>0</v>
      </c>
      <c r="H101" s="19" t="str">
        <f t="shared" si="33"/>
        <v>8</v>
      </c>
      <c r="I101" s="17" t="str">
        <f t="shared" si="27"/>
        <v/>
      </c>
      <c r="J101" s="17" t="str">
        <f t="shared" si="27"/>
        <v/>
      </c>
      <c r="K101" s="17" t="str">
        <f t="shared" si="27"/>
        <v>+</v>
      </c>
      <c r="L101" s="17" t="str">
        <f t="shared" si="26"/>
        <v>+</v>
      </c>
      <c r="M101" s="17" t="str">
        <f t="shared" si="26"/>
        <v>+</v>
      </c>
      <c r="N101" s="17" t="str">
        <f t="shared" si="26"/>
        <v/>
      </c>
      <c r="O101" s="16" t="s">
        <v>250</v>
      </c>
      <c r="P101" s="51" t="s">
        <v>294</v>
      </c>
      <c r="Q101" s="25">
        <f t="shared" si="45"/>
        <v>5</v>
      </c>
      <c r="R101" s="26">
        <f t="shared" si="46"/>
        <v>3</v>
      </c>
      <c r="S101" s="25">
        <f t="shared" si="41"/>
        <v>3</v>
      </c>
      <c r="T101" s="25">
        <f t="shared" si="47"/>
        <v>3</v>
      </c>
      <c r="U101" s="25">
        <f t="shared" si="39"/>
        <v>1</v>
      </c>
      <c r="V101" s="25">
        <f t="shared" si="40"/>
        <v>1</v>
      </c>
      <c r="W101" s="8"/>
      <c r="X101" s="1" t="str">
        <f t="shared" si="37"/>
        <v/>
      </c>
      <c r="Y101" s="50" t="str">
        <f t="shared" si="38"/>
        <v/>
      </c>
      <c r="Z101" s="2"/>
      <c r="AA101" s="2"/>
      <c r="AB101" s="2"/>
      <c r="AC101" s="2"/>
      <c r="AD101" s="2"/>
      <c r="AE101" s="4"/>
      <c r="AF101" s="2"/>
      <c r="AG101" s="2"/>
      <c r="AH101" s="2"/>
      <c r="AI101" s="2"/>
      <c r="AJ101" s="2"/>
      <c r="AK101" s="2"/>
      <c r="AL101" s="2"/>
      <c r="AM101" s="2"/>
    </row>
    <row r="102" spans="1:39" x14ac:dyDescent="0.2">
      <c r="A102" s="2">
        <v>100</v>
      </c>
      <c r="B102" s="3">
        <v>3009</v>
      </c>
      <c r="C102" s="19" t="str">
        <f t="shared" si="42"/>
        <v/>
      </c>
      <c r="D102" s="19" t="str">
        <f t="shared" si="43"/>
        <v/>
      </c>
      <c r="E102" s="19" t="str">
        <f t="shared" si="44"/>
        <v>3</v>
      </c>
      <c r="F102" s="19" t="str">
        <f t="shared" si="31"/>
        <v>0</v>
      </c>
      <c r="G102" s="19" t="str">
        <f t="shared" si="32"/>
        <v>0</v>
      </c>
      <c r="H102" s="19" t="str">
        <f t="shared" si="33"/>
        <v>9</v>
      </c>
      <c r="I102" s="17" t="str">
        <f t="shared" si="27"/>
        <v/>
      </c>
      <c r="J102" s="17" t="str">
        <f t="shared" si="27"/>
        <v/>
      </c>
      <c r="K102" s="17" t="str">
        <f t="shared" si="27"/>
        <v/>
      </c>
      <c r="L102" s="17" t="str">
        <f t="shared" si="26"/>
        <v>+</v>
      </c>
      <c r="M102" s="17" t="str">
        <f t="shared" si="26"/>
        <v>+</v>
      </c>
      <c r="N102" s="17" t="str">
        <f t="shared" si="26"/>
        <v/>
      </c>
      <c r="O102" s="16" t="s">
        <v>251</v>
      </c>
      <c r="P102" s="51" t="s">
        <v>274</v>
      </c>
      <c r="Q102" s="25">
        <f t="shared" si="45"/>
        <v>4</v>
      </c>
      <c r="R102" s="26">
        <f t="shared" si="46"/>
        <v>2</v>
      </c>
      <c r="S102" s="25">
        <f t="shared" si="41"/>
        <v>2</v>
      </c>
      <c r="T102" s="25">
        <f t="shared" si="47"/>
        <v>2</v>
      </c>
      <c r="U102" s="25" t="str">
        <f t="shared" si="39"/>
        <v/>
      </c>
      <c r="V102" s="25">
        <f t="shared" si="40"/>
        <v>1</v>
      </c>
      <c r="W102" s="8"/>
      <c r="X102" s="1" t="str">
        <f t="shared" si="37"/>
        <v/>
      </c>
      <c r="Y102" s="50" t="str">
        <f t="shared" si="38"/>
        <v/>
      </c>
      <c r="Z102" s="2"/>
      <c r="AA102" s="2"/>
      <c r="AB102" s="2"/>
      <c r="AC102" s="2"/>
      <c r="AD102" s="2"/>
      <c r="AE102" s="4"/>
      <c r="AF102" s="2"/>
      <c r="AG102" s="2"/>
      <c r="AH102" s="2"/>
      <c r="AI102" s="2"/>
      <c r="AJ102" s="2"/>
      <c r="AK102" s="2"/>
      <c r="AL102" s="2"/>
      <c r="AM102" s="2"/>
    </row>
    <row r="103" spans="1:39" x14ac:dyDescent="0.2">
      <c r="A103" s="2">
        <v>101</v>
      </c>
      <c r="B103" s="3">
        <v>500900</v>
      </c>
      <c r="C103" s="19" t="str">
        <f t="shared" si="42"/>
        <v>5</v>
      </c>
      <c r="D103" s="19" t="str">
        <f t="shared" si="43"/>
        <v>0</v>
      </c>
      <c r="E103" s="19" t="str">
        <f t="shared" si="44"/>
        <v>0</v>
      </c>
      <c r="F103" s="19" t="str">
        <f t="shared" si="31"/>
        <v>9</v>
      </c>
      <c r="G103" s="19" t="str">
        <f t="shared" si="32"/>
        <v>0</v>
      </c>
      <c r="H103" s="19" t="str">
        <f t="shared" si="33"/>
        <v>0</v>
      </c>
      <c r="I103" s="17" t="str">
        <f t="shared" si="27"/>
        <v/>
      </c>
      <c r="J103" s="17" t="str">
        <f t="shared" si="27"/>
        <v>+</v>
      </c>
      <c r="K103" s="17" t="str">
        <f t="shared" si="27"/>
        <v>+</v>
      </c>
      <c r="L103" s="17" t="str">
        <f t="shared" si="26"/>
        <v/>
      </c>
      <c r="M103" s="17" t="str">
        <f t="shared" si="26"/>
        <v>+</v>
      </c>
      <c r="N103" s="17" t="str">
        <f t="shared" si="26"/>
        <v>+</v>
      </c>
      <c r="O103" s="16" t="s">
        <v>252</v>
      </c>
      <c r="P103" s="51" t="s">
        <v>280</v>
      </c>
      <c r="Q103" s="25">
        <f t="shared" si="45"/>
        <v>6</v>
      </c>
      <c r="R103" s="26">
        <f t="shared" si="46"/>
        <v>3</v>
      </c>
      <c r="S103" s="25">
        <f t="shared" si="41"/>
        <v>4</v>
      </c>
      <c r="T103" s="25">
        <f t="shared" si="47"/>
        <v>2</v>
      </c>
      <c r="U103" s="25">
        <f t="shared" si="39"/>
        <v>1</v>
      </c>
      <c r="V103" s="25">
        <f t="shared" si="40"/>
        <v>1</v>
      </c>
      <c r="W103" s="8"/>
      <c r="X103" s="1" t="str">
        <f t="shared" si="37"/>
        <v/>
      </c>
      <c r="Y103" s="50" t="str">
        <f t="shared" si="38"/>
        <v/>
      </c>
      <c r="Z103" s="2"/>
      <c r="AA103" s="2"/>
      <c r="AB103" s="2"/>
      <c r="AC103" s="2"/>
      <c r="AD103" s="2"/>
      <c r="AE103" s="4"/>
      <c r="AF103" s="2"/>
      <c r="AG103" s="2"/>
      <c r="AH103" s="2"/>
      <c r="AI103" s="2"/>
      <c r="AJ103" s="2"/>
      <c r="AK103" s="2"/>
      <c r="AL103" s="2"/>
      <c r="AM103" s="2"/>
    </row>
    <row r="104" spans="1:39" x14ac:dyDescent="0.2">
      <c r="A104" s="2">
        <v>102</v>
      </c>
      <c r="B104" s="3">
        <v>80700</v>
      </c>
      <c r="C104" s="19" t="str">
        <f t="shared" si="42"/>
        <v/>
      </c>
      <c r="D104" s="19" t="str">
        <f t="shared" si="43"/>
        <v>8</v>
      </c>
      <c r="E104" s="19" t="str">
        <f t="shared" si="44"/>
        <v>0</v>
      </c>
      <c r="F104" s="19" t="str">
        <f t="shared" si="31"/>
        <v>7</v>
      </c>
      <c r="G104" s="19" t="str">
        <f t="shared" si="32"/>
        <v>0</v>
      </c>
      <c r="H104" s="19" t="str">
        <f t="shared" si="33"/>
        <v>0</v>
      </c>
      <c r="I104" s="17" t="str">
        <f t="shared" si="27"/>
        <v/>
      </c>
      <c r="J104" s="17" t="str">
        <f t="shared" si="27"/>
        <v/>
      </c>
      <c r="K104" s="17" t="str">
        <f t="shared" si="27"/>
        <v>+</v>
      </c>
      <c r="L104" s="17" t="str">
        <f t="shared" si="26"/>
        <v/>
      </c>
      <c r="M104" s="17" t="str">
        <f t="shared" si="26"/>
        <v>+</v>
      </c>
      <c r="N104" s="17" t="str">
        <f t="shared" si="26"/>
        <v>+</v>
      </c>
      <c r="O104" s="16" t="s">
        <v>253</v>
      </c>
      <c r="P104" s="51" t="s">
        <v>295</v>
      </c>
      <c r="Q104" s="25">
        <f t="shared" si="45"/>
        <v>5</v>
      </c>
      <c r="R104" s="26">
        <f t="shared" si="46"/>
        <v>3</v>
      </c>
      <c r="S104" s="25">
        <f t="shared" si="41"/>
        <v>3</v>
      </c>
      <c r="T104" s="25">
        <f t="shared" si="47"/>
        <v>2</v>
      </c>
      <c r="U104" s="25">
        <f t="shared" si="39"/>
        <v>1</v>
      </c>
      <c r="V104" s="25">
        <f t="shared" si="40"/>
        <v>1</v>
      </c>
      <c r="W104" s="8"/>
      <c r="X104" s="1" t="str">
        <f t="shared" si="37"/>
        <v/>
      </c>
      <c r="Y104" s="50" t="str">
        <f t="shared" si="38"/>
        <v/>
      </c>
      <c r="Z104" s="2"/>
      <c r="AA104" s="2"/>
      <c r="AB104" s="2"/>
      <c r="AC104" s="2"/>
      <c r="AD104" s="2"/>
      <c r="AE104" s="4"/>
      <c r="AF104" s="2"/>
      <c r="AG104" s="2"/>
      <c r="AH104" s="2"/>
      <c r="AI104" s="2"/>
      <c r="AJ104" s="2"/>
      <c r="AK104" s="2"/>
      <c r="AL104" s="2"/>
      <c r="AM104" s="2"/>
    </row>
    <row r="105" spans="1:39" x14ac:dyDescent="0.2">
      <c r="A105" s="2">
        <v>103</v>
      </c>
      <c r="B105" s="3">
        <v>207</v>
      </c>
      <c r="C105" s="19" t="str">
        <f t="shared" si="42"/>
        <v/>
      </c>
      <c r="D105" s="19" t="str">
        <f t="shared" si="43"/>
        <v/>
      </c>
      <c r="E105" s="19" t="str">
        <f t="shared" si="44"/>
        <v/>
      </c>
      <c r="F105" s="19" t="str">
        <f t="shared" si="31"/>
        <v>2</v>
      </c>
      <c r="G105" s="19" t="str">
        <f t="shared" si="32"/>
        <v>0</v>
      </c>
      <c r="H105" s="19" t="str">
        <f t="shared" si="33"/>
        <v>7</v>
      </c>
      <c r="I105" s="17" t="str">
        <f t="shared" si="27"/>
        <v/>
      </c>
      <c r="J105" s="17" t="str">
        <f t="shared" si="27"/>
        <v/>
      </c>
      <c r="K105" s="17" t="str">
        <f t="shared" si="27"/>
        <v/>
      </c>
      <c r="L105" s="17" t="str">
        <f t="shared" si="26"/>
        <v/>
      </c>
      <c r="M105" s="17" t="str">
        <f t="shared" si="26"/>
        <v>+</v>
      </c>
      <c r="N105" s="17" t="str">
        <f t="shared" si="26"/>
        <v/>
      </c>
      <c r="O105" s="16" t="s">
        <v>254</v>
      </c>
      <c r="P105" s="51" t="s">
        <v>287</v>
      </c>
      <c r="Q105" s="25">
        <f t="shared" si="45"/>
        <v>3</v>
      </c>
      <c r="R105" s="26">
        <f t="shared" si="46"/>
        <v>2</v>
      </c>
      <c r="S105" s="25">
        <f t="shared" si="41"/>
        <v>1</v>
      </c>
      <c r="T105" s="25" t="str">
        <f t="shared" si="47"/>
        <v/>
      </c>
      <c r="U105" s="25" t="str">
        <f t="shared" si="39"/>
        <v/>
      </c>
      <c r="V105" s="25">
        <f t="shared" si="40"/>
        <v>1</v>
      </c>
      <c r="W105" s="8"/>
      <c r="X105" s="1" t="str">
        <f t="shared" si="37"/>
        <v/>
      </c>
      <c r="Y105" s="50" t="str">
        <f t="shared" si="38"/>
        <v/>
      </c>
      <c r="Z105" s="2"/>
      <c r="AA105" s="2"/>
      <c r="AB105" s="2"/>
      <c r="AC105" s="2"/>
      <c r="AD105" s="2"/>
      <c r="AE105" s="4"/>
      <c r="AF105" s="2"/>
      <c r="AG105" s="2"/>
      <c r="AH105" s="2"/>
      <c r="AI105" s="2"/>
      <c r="AJ105" s="2"/>
      <c r="AK105" s="2"/>
      <c r="AL105" s="2"/>
      <c r="AM105" s="2"/>
    </row>
    <row r="106" spans="1:39" x14ac:dyDescent="0.2">
      <c r="A106" s="2">
        <v>104</v>
      </c>
      <c r="B106" s="3">
        <v>40500</v>
      </c>
      <c r="C106" s="19" t="str">
        <f t="shared" si="42"/>
        <v/>
      </c>
      <c r="D106" s="19" t="str">
        <f t="shared" si="43"/>
        <v>4</v>
      </c>
      <c r="E106" s="19" t="str">
        <f t="shared" si="44"/>
        <v>0</v>
      </c>
      <c r="F106" s="19" t="str">
        <f t="shared" si="31"/>
        <v>5</v>
      </c>
      <c r="G106" s="19" t="str">
        <f t="shared" si="32"/>
        <v>0</v>
      </c>
      <c r="H106" s="19" t="str">
        <f t="shared" si="33"/>
        <v>0</v>
      </c>
      <c r="I106" s="17" t="str">
        <f t="shared" si="27"/>
        <v/>
      </c>
      <c r="J106" s="17" t="str">
        <f t="shared" si="27"/>
        <v/>
      </c>
      <c r="K106" s="17" t="str">
        <f t="shared" si="27"/>
        <v>+</v>
      </c>
      <c r="L106" s="17" t="str">
        <f t="shared" si="26"/>
        <v/>
      </c>
      <c r="M106" s="17" t="str">
        <f t="shared" si="26"/>
        <v>+</v>
      </c>
      <c r="N106" s="17" t="str">
        <f t="shared" si="26"/>
        <v>+</v>
      </c>
      <c r="O106" s="16" t="s">
        <v>255</v>
      </c>
      <c r="P106" s="51" t="s">
        <v>286</v>
      </c>
      <c r="Q106" s="25">
        <f t="shared" si="45"/>
        <v>5</v>
      </c>
      <c r="R106" s="26">
        <f t="shared" si="46"/>
        <v>3</v>
      </c>
      <c r="S106" s="25">
        <f t="shared" si="41"/>
        <v>3</v>
      </c>
      <c r="T106" s="25">
        <f t="shared" si="47"/>
        <v>2</v>
      </c>
      <c r="U106" s="25">
        <f t="shared" si="39"/>
        <v>1</v>
      </c>
      <c r="V106" s="25">
        <f t="shared" si="40"/>
        <v>1</v>
      </c>
      <c r="W106" s="8"/>
      <c r="X106" s="1" t="str">
        <f t="shared" si="37"/>
        <v/>
      </c>
      <c r="Y106" s="50" t="str">
        <f t="shared" si="38"/>
        <v/>
      </c>
      <c r="Z106" s="2"/>
      <c r="AA106" s="2"/>
      <c r="AB106" s="2"/>
      <c r="AC106" s="2"/>
      <c r="AD106" s="2"/>
      <c r="AE106" s="4"/>
      <c r="AF106" s="2"/>
      <c r="AG106" s="2"/>
      <c r="AH106" s="2"/>
      <c r="AI106" s="2"/>
      <c r="AJ106" s="2"/>
      <c r="AK106" s="2"/>
      <c r="AL106" s="2"/>
      <c r="AM106" s="2"/>
    </row>
    <row r="107" spans="1:39" x14ac:dyDescent="0.2">
      <c r="A107" s="2">
        <v>105</v>
      </c>
      <c r="B107" s="3">
        <v>600300</v>
      </c>
      <c r="C107" s="19" t="str">
        <f t="shared" si="42"/>
        <v>6</v>
      </c>
      <c r="D107" s="19" t="str">
        <f t="shared" si="43"/>
        <v>0</v>
      </c>
      <c r="E107" s="19" t="str">
        <f t="shared" si="44"/>
        <v>0</v>
      </c>
      <c r="F107" s="19" t="str">
        <f t="shared" si="31"/>
        <v>3</v>
      </c>
      <c r="G107" s="19" t="str">
        <f t="shared" si="32"/>
        <v>0</v>
      </c>
      <c r="H107" s="19" t="str">
        <f t="shared" si="33"/>
        <v>0</v>
      </c>
      <c r="I107" s="17" t="str">
        <f t="shared" si="27"/>
        <v/>
      </c>
      <c r="J107" s="17" t="str">
        <f t="shared" si="27"/>
        <v>+</v>
      </c>
      <c r="K107" s="17" t="str">
        <f t="shared" si="27"/>
        <v>+</v>
      </c>
      <c r="L107" s="17" t="str">
        <f t="shared" si="26"/>
        <v/>
      </c>
      <c r="M107" s="17" t="str">
        <f t="shared" si="26"/>
        <v>+</v>
      </c>
      <c r="N107" s="17" t="str">
        <f t="shared" si="26"/>
        <v>+</v>
      </c>
      <c r="O107" s="16" t="s">
        <v>243</v>
      </c>
      <c r="P107" s="51" t="s">
        <v>289</v>
      </c>
      <c r="Q107" s="25">
        <f t="shared" si="45"/>
        <v>6</v>
      </c>
      <c r="R107" s="26">
        <f t="shared" si="46"/>
        <v>3</v>
      </c>
      <c r="S107" s="25">
        <f t="shared" si="41"/>
        <v>4</v>
      </c>
      <c r="T107" s="25">
        <f t="shared" si="47"/>
        <v>2</v>
      </c>
      <c r="U107" s="25">
        <f t="shared" si="39"/>
        <v>1</v>
      </c>
      <c r="V107" s="25">
        <f t="shared" si="40"/>
        <v>1</v>
      </c>
      <c r="W107" s="8"/>
      <c r="X107" s="1" t="str">
        <f t="shared" si="37"/>
        <v/>
      </c>
      <c r="Y107" s="50" t="str">
        <f t="shared" si="38"/>
        <v/>
      </c>
      <c r="Z107" s="2"/>
      <c r="AA107" s="2"/>
      <c r="AB107" s="2"/>
      <c r="AC107" s="2"/>
      <c r="AD107" s="2"/>
      <c r="AE107" s="4"/>
      <c r="AF107" s="2"/>
      <c r="AG107" s="2"/>
      <c r="AH107" s="2"/>
      <c r="AI107" s="2"/>
      <c r="AJ107" s="2"/>
      <c r="AK107" s="2"/>
      <c r="AL107" s="2"/>
      <c r="AM107" s="2"/>
    </row>
    <row r="108" spans="1:39" x14ac:dyDescent="0.2">
      <c r="A108" s="2">
        <v>106</v>
      </c>
      <c r="B108" s="3">
        <v>8920</v>
      </c>
      <c r="C108" s="19" t="str">
        <f t="shared" si="42"/>
        <v/>
      </c>
      <c r="D108" s="19" t="str">
        <f t="shared" si="43"/>
        <v/>
      </c>
      <c r="E108" s="19" t="str">
        <f t="shared" si="44"/>
        <v>8</v>
      </c>
      <c r="F108" s="19" t="str">
        <f t="shared" si="31"/>
        <v>9</v>
      </c>
      <c r="G108" s="19" t="str">
        <f t="shared" si="32"/>
        <v>2</v>
      </c>
      <c r="H108" s="19" t="str">
        <f t="shared" si="33"/>
        <v>0</v>
      </c>
      <c r="I108" s="17" t="str">
        <f t="shared" si="27"/>
        <v/>
      </c>
      <c r="J108" s="17" t="str">
        <f t="shared" si="27"/>
        <v/>
      </c>
      <c r="K108" s="17" t="str">
        <f t="shared" si="27"/>
        <v/>
      </c>
      <c r="L108" s="17" t="str">
        <f t="shared" si="26"/>
        <v/>
      </c>
      <c r="M108" s="17" t="str">
        <f t="shared" si="26"/>
        <v/>
      </c>
      <c r="N108" s="17" t="str">
        <f t="shared" si="26"/>
        <v>+</v>
      </c>
      <c r="O108" s="16" t="s">
        <v>256</v>
      </c>
      <c r="P108" s="51" t="s">
        <v>289</v>
      </c>
      <c r="Q108" s="25">
        <f t="shared" si="45"/>
        <v>4</v>
      </c>
      <c r="R108" s="26">
        <f t="shared" si="46"/>
        <v>3</v>
      </c>
      <c r="S108" s="25">
        <f t="shared" si="41"/>
        <v>1</v>
      </c>
      <c r="T108" s="25" t="str">
        <f t="shared" si="47"/>
        <v/>
      </c>
      <c r="U108" s="25">
        <f t="shared" si="39"/>
        <v>1</v>
      </c>
      <c r="V108" s="25" t="str">
        <f t="shared" si="40"/>
        <v/>
      </c>
      <c r="W108" s="8"/>
      <c r="X108" s="1" t="str">
        <f t="shared" si="37"/>
        <v/>
      </c>
      <c r="Y108" s="50" t="str">
        <f t="shared" si="38"/>
        <v/>
      </c>
      <c r="Z108" s="2"/>
      <c r="AA108" s="2"/>
      <c r="AB108" s="2"/>
      <c r="AC108" s="2"/>
      <c r="AD108" s="2"/>
      <c r="AE108" s="4"/>
      <c r="AF108" s="2"/>
      <c r="AG108" s="2"/>
      <c r="AH108" s="2"/>
      <c r="AI108" s="2"/>
      <c r="AJ108" s="2"/>
      <c r="AK108" s="2"/>
      <c r="AL108" s="2"/>
      <c r="AM108" s="2"/>
    </row>
    <row r="109" spans="1:39" x14ac:dyDescent="0.2">
      <c r="A109" s="2">
        <v>107</v>
      </c>
      <c r="B109" s="3">
        <v>403</v>
      </c>
      <c r="C109" s="19" t="str">
        <f t="shared" si="42"/>
        <v/>
      </c>
      <c r="D109" s="19" t="str">
        <f t="shared" si="43"/>
        <v/>
      </c>
      <c r="E109" s="19" t="str">
        <f t="shared" si="44"/>
        <v/>
      </c>
      <c r="F109" s="19" t="str">
        <f t="shared" si="31"/>
        <v>4</v>
      </c>
      <c r="G109" s="19" t="str">
        <f t="shared" si="32"/>
        <v>0</v>
      </c>
      <c r="H109" s="19" t="str">
        <f t="shared" si="33"/>
        <v>3</v>
      </c>
      <c r="I109" s="17" t="str">
        <f t="shared" si="27"/>
        <v/>
      </c>
      <c r="J109" s="17" t="str">
        <f t="shared" si="27"/>
        <v/>
      </c>
      <c r="K109" s="17" t="str">
        <f t="shared" si="27"/>
        <v/>
      </c>
      <c r="L109" s="17" t="str">
        <f t="shared" si="26"/>
        <v/>
      </c>
      <c r="M109" s="17" t="str">
        <f t="shared" si="26"/>
        <v>+</v>
      </c>
      <c r="N109" s="17" t="str">
        <f t="shared" si="26"/>
        <v/>
      </c>
      <c r="O109" s="16" t="s">
        <v>257</v>
      </c>
      <c r="P109" s="51" t="s">
        <v>292</v>
      </c>
      <c r="Q109" s="25">
        <f t="shared" si="45"/>
        <v>3</v>
      </c>
      <c r="R109" s="26">
        <f t="shared" si="46"/>
        <v>2</v>
      </c>
      <c r="S109" s="25">
        <f t="shared" si="41"/>
        <v>1</v>
      </c>
      <c r="T109" s="25" t="str">
        <f t="shared" si="47"/>
        <v/>
      </c>
      <c r="U109" s="25" t="str">
        <f t="shared" si="39"/>
        <v/>
      </c>
      <c r="V109" s="25">
        <f t="shared" si="40"/>
        <v>1</v>
      </c>
      <c r="W109" s="8"/>
      <c r="X109" s="1" t="str">
        <f t="shared" si="37"/>
        <v/>
      </c>
      <c r="Y109" s="50" t="str">
        <f t="shared" si="38"/>
        <v/>
      </c>
      <c r="Z109" s="2"/>
      <c r="AA109" s="2"/>
      <c r="AB109" s="2"/>
      <c r="AC109" s="2"/>
      <c r="AD109" s="2"/>
      <c r="AE109" s="4"/>
      <c r="AF109" s="2"/>
      <c r="AG109" s="2"/>
      <c r="AH109" s="2"/>
      <c r="AI109" s="2"/>
      <c r="AJ109" s="2"/>
      <c r="AK109" s="2"/>
      <c r="AL109" s="2"/>
      <c r="AM109" s="2"/>
    </row>
    <row r="110" spans="1:39" x14ac:dyDescent="0.2">
      <c r="A110" s="2">
        <v>108</v>
      </c>
      <c r="B110" s="3">
        <v>7080</v>
      </c>
      <c r="C110" s="19" t="str">
        <f t="shared" si="42"/>
        <v/>
      </c>
      <c r="D110" s="19" t="str">
        <f t="shared" si="43"/>
        <v/>
      </c>
      <c r="E110" s="19" t="str">
        <f t="shared" si="44"/>
        <v>7</v>
      </c>
      <c r="F110" s="19" t="str">
        <f t="shared" si="31"/>
        <v>0</v>
      </c>
      <c r="G110" s="19" t="str">
        <f t="shared" si="32"/>
        <v>8</v>
      </c>
      <c r="H110" s="19" t="str">
        <f t="shared" si="33"/>
        <v>0</v>
      </c>
      <c r="I110" s="17" t="str">
        <f t="shared" si="27"/>
        <v/>
      </c>
      <c r="J110" s="17" t="str">
        <f t="shared" si="27"/>
        <v/>
      </c>
      <c r="K110" s="17" t="str">
        <f t="shared" si="27"/>
        <v/>
      </c>
      <c r="L110" s="17" t="str">
        <f t="shared" si="26"/>
        <v>+</v>
      </c>
      <c r="M110" s="17" t="str">
        <f t="shared" si="26"/>
        <v/>
      </c>
      <c r="N110" s="17" t="str">
        <f t="shared" si="26"/>
        <v>+</v>
      </c>
      <c r="O110" s="16" t="s">
        <v>258</v>
      </c>
      <c r="P110" s="51" t="s">
        <v>291</v>
      </c>
      <c r="Q110" s="25">
        <f t="shared" si="45"/>
        <v>4</v>
      </c>
      <c r="R110" s="26">
        <f t="shared" si="46"/>
        <v>2</v>
      </c>
      <c r="S110" s="25">
        <f t="shared" si="41"/>
        <v>2</v>
      </c>
      <c r="T110" s="25" t="str">
        <f t="shared" si="47"/>
        <v/>
      </c>
      <c r="U110" s="25">
        <f t="shared" si="39"/>
        <v>1</v>
      </c>
      <c r="V110" s="25">
        <f t="shared" si="40"/>
        <v>1</v>
      </c>
      <c r="W110" s="8"/>
      <c r="X110" s="1" t="str">
        <f t="shared" si="37"/>
        <v/>
      </c>
      <c r="Y110" s="50" t="str">
        <f t="shared" si="38"/>
        <v/>
      </c>
      <c r="Z110" s="2"/>
      <c r="AA110" s="2"/>
      <c r="AB110" s="2"/>
      <c r="AC110" s="2"/>
      <c r="AD110" s="2"/>
      <c r="AE110" s="4"/>
      <c r="AF110" s="2"/>
      <c r="AG110" s="2"/>
      <c r="AH110" s="2"/>
      <c r="AI110" s="2"/>
      <c r="AJ110" s="2"/>
      <c r="AK110" s="2"/>
      <c r="AL110" s="2"/>
      <c r="AM110" s="2"/>
    </row>
    <row r="111" spans="1:39" x14ac:dyDescent="0.2">
      <c r="A111" s="2">
        <v>109</v>
      </c>
      <c r="B111" s="3">
        <v>4002</v>
      </c>
      <c r="C111" s="19" t="str">
        <f t="shared" si="42"/>
        <v/>
      </c>
      <c r="D111" s="19" t="str">
        <f t="shared" si="43"/>
        <v/>
      </c>
      <c r="E111" s="19" t="str">
        <f t="shared" si="44"/>
        <v>4</v>
      </c>
      <c r="F111" s="19" t="str">
        <f t="shared" si="31"/>
        <v>0</v>
      </c>
      <c r="G111" s="19" t="str">
        <f t="shared" si="32"/>
        <v>0</v>
      </c>
      <c r="H111" s="19" t="str">
        <f t="shared" si="33"/>
        <v>2</v>
      </c>
      <c r="I111" s="17" t="str">
        <f t="shared" si="27"/>
        <v/>
      </c>
      <c r="J111" s="17" t="str">
        <f t="shared" si="27"/>
        <v/>
      </c>
      <c r="K111" s="17" t="str">
        <f t="shared" si="27"/>
        <v/>
      </c>
      <c r="L111" s="17" t="str">
        <f t="shared" si="26"/>
        <v>+</v>
      </c>
      <c r="M111" s="17" t="str">
        <f t="shared" si="26"/>
        <v>+</v>
      </c>
      <c r="N111" s="17" t="str">
        <f t="shared" si="26"/>
        <v/>
      </c>
      <c r="O111" s="16" t="s">
        <v>164</v>
      </c>
      <c r="P111" s="51" t="s">
        <v>282</v>
      </c>
      <c r="Q111" s="25">
        <f t="shared" si="45"/>
        <v>4</v>
      </c>
      <c r="R111" s="26">
        <f t="shared" si="46"/>
        <v>2</v>
      </c>
      <c r="S111" s="25">
        <f t="shared" si="41"/>
        <v>2</v>
      </c>
      <c r="T111" s="25">
        <f t="shared" si="47"/>
        <v>2</v>
      </c>
      <c r="U111" s="25" t="str">
        <f t="shared" si="39"/>
        <v/>
      </c>
      <c r="V111" s="25">
        <f t="shared" si="40"/>
        <v>1</v>
      </c>
      <c r="W111" s="8"/>
      <c r="X111" s="1" t="str">
        <f t="shared" si="37"/>
        <v/>
      </c>
      <c r="Y111" s="50" t="str">
        <f t="shared" si="38"/>
        <v/>
      </c>
      <c r="Z111" s="2"/>
      <c r="AA111" s="2"/>
      <c r="AB111" s="2"/>
      <c r="AC111" s="2"/>
      <c r="AD111" s="2"/>
      <c r="AE111" s="4"/>
      <c r="AF111" s="2"/>
      <c r="AG111" s="2"/>
      <c r="AH111" s="2"/>
      <c r="AI111" s="2"/>
      <c r="AJ111" s="2"/>
      <c r="AK111" s="2"/>
      <c r="AL111" s="2"/>
      <c r="AM111" s="2"/>
    </row>
    <row r="112" spans="1:39" x14ac:dyDescent="0.2">
      <c r="A112" s="2">
        <v>110</v>
      </c>
      <c r="B112" s="3">
        <v>3060</v>
      </c>
      <c r="C112" s="19" t="str">
        <f t="shared" si="42"/>
        <v/>
      </c>
      <c r="D112" s="19" t="str">
        <f t="shared" si="43"/>
        <v/>
      </c>
      <c r="E112" s="19" t="str">
        <f t="shared" si="44"/>
        <v>3</v>
      </c>
      <c r="F112" s="19" t="str">
        <f t="shared" si="31"/>
        <v>0</v>
      </c>
      <c r="G112" s="19" t="str">
        <f t="shared" si="32"/>
        <v>6</v>
      </c>
      <c r="H112" s="19" t="str">
        <f t="shared" si="33"/>
        <v>0</v>
      </c>
      <c r="I112" s="17" t="str">
        <f t="shared" si="27"/>
        <v/>
      </c>
      <c r="J112" s="17" t="str">
        <f t="shared" si="27"/>
        <v/>
      </c>
      <c r="K112" s="17" t="str">
        <f t="shared" si="27"/>
        <v/>
      </c>
      <c r="L112" s="17" t="str">
        <f t="shared" si="26"/>
        <v>+</v>
      </c>
      <c r="M112" s="17" t="str">
        <f t="shared" si="26"/>
        <v/>
      </c>
      <c r="N112" s="17" t="str">
        <f t="shared" si="26"/>
        <v>+</v>
      </c>
      <c r="O112" s="16" t="s">
        <v>259</v>
      </c>
      <c r="P112" s="51" t="s">
        <v>276</v>
      </c>
      <c r="Q112" s="25">
        <f t="shared" si="45"/>
        <v>4</v>
      </c>
      <c r="R112" s="26">
        <f t="shared" si="46"/>
        <v>2</v>
      </c>
      <c r="S112" s="25">
        <f t="shared" si="41"/>
        <v>2</v>
      </c>
      <c r="T112" s="25" t="str">
        <f t="shared" si="47"/>
        <v/>
      </c>
      <c r="U112" s="25">
        <f t="shared" si="39"/>
        <v>1</v>
      </c>
      <c r="V112" s="25">
        <f t="shared" si="40"/>
        <v>1</v>
      </c>
      <c r="W112" s="8"/>
      <c r="X112" s="1" t="str">
        <f t="shared" si="37"/>
        <v/>
      </c>
      <c r="Y112" s="50" t="str">
        <f t="shared" si="38"/>
        <v/>
      </c>
      <c r="Z112" s="2"/>
      <c r="AA112" s="2"/>
      <c r="AB112" s="2"/>
      <c r="AC112" s="2"/>
      <c r="AD112" s="2"/>
      <c r="AE112" s="4"/>
      <c r="AF112" s="2"/>
      <c r="AG112" s="2"/>
      <c r="AH112" s="2"/>
      <c r="AI112" s="2"/>
      <c r="AJ112" s="2"/>
      <c r="AK112" s="2"/>
      <c r="AL112" s="2"/>
      <c r="AM112" s="2"/>
    </row>
    <row r="113" spans="1:39" x14ac:dyDescent="0.2">
      <c r="A113" s="2">
        <v>111</v>
      </c>
      <c r="B113" s="3">
        <v>90005</v>
      </c>
      <c r="C113" s="19" t="str">
        <f t="shared" si="42"/>
        <v/>
      </c>
      <c r="D113" s="19" t="str">
        <f t="shared" si="43"/>
        <v>9</v>
      </c>
      <c r="E113" s="19" t="str">
        <f t="shared" si="44"/>
        <v>0</v>
      </c>
      <c r="F113" s="19" t="str">
        <f t="shared" si="31"/>
        <v>0</v>
      </c>
      <c r="G113" s="19" t="str">
        <f t="shared" si="32"/>
        <v>0</v>
      </c>
      <c r="H113" s="19" t="str">
        <f t="shared" si="33"/>
        <v>5</v>
      </c>
      <c r="I113" s="17" t="str">
        <f t="shared" si="27"/>
        <v/>
      </c>
      <c r="J113" s="17" t="str">
        <f t="shared" si="27"/>
        <v/>
      </c>
      <c r="K113" s="17" t="str">
        <f t="shared" si="27"/>
        <v>+</v>
      </c>
      <c r="L113" s="17" t="str">
        <f t="shared" si="26"/>
        <v>+</v>
      </c>
      <c r="M113" s="17" t="str">
        <f t="shared" si="26"/>
        <v>+</v>
      </c>
      <c r="N113" s="17" t="str">
        <f t="shared" si="26"/>
        <v/>
      </c>
      <c r="O113" s="16" t="s">
        <v>260</v>
      </c>
      <c r="P113" s="51" t="s">
        <v>279</v>
      </c>
      <c r="Q113" s="25">
        <f t="shared" si="45"/>
        <v>5</v>
      </c>
      <c r="R113" s="26">
        <f t="shared" si="46"/>
        <v>3</v>
      </c>
      <c r="S113" s="25">
        <f t="shared" si="41"/>
        <v>3</v>
      </c>
      <c r="T113" s="25">
        <f t="shared" si="47"/>
        <v>3</v>
      </c>
      <c r="U113" s="25">
        <f t="shared" si="39"/>
        <v>1</v>
      </c>
      <c r="V113" s="25">
        <f t="shared" si="40"/>
        <v>1</v>
      </c>
      <c r="W113" s="8"/>
      <c r="X113" s="1" t="str">
        <f t="shared" si="37"/>
        <v/>
      </c>
      <c r="Y113" s="50" t="str">
        <f t="shared" si="38"/>
        <v/>
      </c>
      <c r="Z113" s="2"/>
      <c r="AA113" s="2"/>
      <c r="AB113" s="2"/>
      <c r="AC113" s="2"/>
      <c r="AD113" s="2"/>
      <c r="AE113" s="4"/>
      <c r="AF113" s="2"/>
      <c r="AG113" s="2"/>
      <c r="AH113" s="2"/>
      <c r="AI113" s="2"/>
      <c r="AJ113" s="2"/>
      <c r="AK113" s="2"/>
      <c r="AL113" s="2"/>
      <c r="AM113" s="2"/>
    </row>
    <row r="114" spans="1:39" x14ac:dyDescent="0.2">
      <c r="A114" s="2">
        <v>112</v>
      </c>
      <c r="B114" s="3">
        <v>600050</v>
      </c>
      <c r="C114" s="19" t="str">
        <f t="shared" si="42"/>
        <v>6</v>
      </c>
      <c r="D114" s="19" t="str">
        <f t="shared" si="43"/>
        <v>0</v>
      </c>
      <c r="E114" s="19" t="str">
        <f t="shared" si="44"/>
        <v>0</v>
      </c>
      <c r="F114" s="19" t="str">
        <f t="shared" si="31"/>
        <v>0</v>
      </c>
      <c r="G114" s="19" t="str">
        <f t="shared" si="32"/>
        <v>5</v>
      </c>
      <c r="H114" s="19" t="str">
        <f t="shared" si="33"/>
        <v>0</v>
      </c>
      <c r="I114" s="17" t="str">
        <f t="shared" si="27"/>
        <v/>
      </c>
      <c r="J114" s="17" t="str">
        <f t="shared" si="27"/>
        <v>+</v>
      </c>
      <c r="K114" s="17" t="str">
        <f t="shared" si="27"/>
        <v>+</v>
      </c>
      <c r="L114" s="17" t="str">
        <f t="shared" si="26"/>
        <v>+</v>
      </c>
      <c r="M114" s="17" t="str">
        <f t="shared" si="26"/>
        <v/>
      </c>
      <c r="N114" s="17" t="str">
        <f t="shared" si="26"/>
        <v>+</v>
      </c>
      <c r="O114" s="16" t="s">
        <v>261</v>
      </c>
      <c r="P114" s="51" t="s">
        <v>309</v>
      </c>
      <c r="Q114" s="25">
        <f t="shared" si="45"/>
        <v>6</v>
      </c>
      <c r="R114" s="26">
        <f t="shared" si="46"/>
        <v>3</v>
      </c>
      <c r="S114" s="25">
        <f t="shared" si="41"/>
        <v>4</v>
      </c>
      <c r="T114" s="25">
        <f t="shared" si="47"/>
        <v>3</v>
      </c>
      <c r="U114" s="25">
        <f t="shared" si="39"/>
        <v>1</v>
      </c>
      <c r="V114" s="25">
        <f t="shared" si="40"/>
        <v>1</v>
      </c>
      <c r="W114" s="8"/>
      <c r="X114" s="1" t="str">
        <f t="shared" si="37"/>
        <v/>
      </c>
      <c r="Y114" s="50" t="str">
        <f t="shared" si="38"/>
        <v/>
      </c>
      <c r="Z114" s="2"/>
      <c r="AA114" s="2"/>
      <c r="AB114" s="2"/>
      <c r="AC114" s="2"/>
      <c r="AD114" s="2"/>
      <c r="AE114" s="4"/>
      <c r="AF114" s="2"/>
      <c r="AG114" s="2"/>
      <c r="AH114" s="2"/>
      <c r="AI114" s="2"/>
      <c r="AJ114" s="2"/>
      <c r="AK114" s="2"/>
      <c r="AL114" s="2"/>
      <c r="AM114" s="2"/>
    </row>
    <row r="115" spans="1:39" x14ac:dyDescent="0.2">
      <c r="A115" s="2">
        <v>113</v>
      </c>
      <c r="B115" s="3">
        <v>4025</v>
      </c>
      <c r="C115" s="19" t="str">
        <f t="shared" si="42"/>
        <v/>
      </c>
      <c r="D115" s="19" t="str">
        <f t="shared" si="43"/>
        <v/>
      </c>
      <c r="E115" s="19" t="str">
        <f t="shared" si="44"/>
        <v>4</v>
      </c>
      <c r="F115" s="19" t="str">
        <f t="shared" si="31"/>
        <v>0</v>
      </c>
      <c r="G115" s="19" t="str">
        <f t="shared" si="32"/>
        <v>2</v>
      </c>
      <c r="H115" s="19" t="str">
        <f t="shared" si="33"/>
        <v>5</v>
      </c>
      <c r="I115" s="17" t="str">
        <f t="shared" si="27"/>
        <v/>
      </c>
      <c r="J115" s="17" t="str">
        <f t="shared" si="27"/>
        <v/>
      </c>
      <c r="K115" s="17" t="str">
        <f t="shared" si="27"/>
        <v/>
      </c>
      <c r="L115" s="17" t="str">
        <f t="shared" si="26"/>
        <v>+</v>
      </c>
      <c r="M115" s="17" t="str">
        <f t="shared" si="26"/>
        <v/>
      </c>
      <c r="N115" s="17" t="str">
        <f t="shared" si="26"/>
        <v/>
      </c>
      <c r="O115" s="16" t="s">
        <v>262</v>
      </c>
      <c r="P115" s="51" t="s">
        <v>306</v>
      </c>
      <c r="Q115" s="25">
        <f t="shared" si="45"/>
        <v>4</v>
      </c>
      <c r="R115" s="26">
        <f t="shared" si="46"/>
        <v>3</v>
      </c>
      <c r="S115" s="25">
        <f t="shared" si="41"/>
        <v>1</v>
      </c>
      <c r="T115" s="25" t="str">
        <f t="shared" si="47"/>
        <v/>
      </c>
      <c r="U115" s="25" t="str">
        <f t="shared" si="39"/>
        <v/>
      </c>
      <c r="V115" s="25">
        <f t="shared" si="40"/>
        <v>1</v>
      </c>
      <c r="W115" s="8"/>
      <c r="X115" s="1" t="str">
        <f t="shared" si="37"/>
        <v/>
      </c>
      <c r="Y115" s="50" t="str">
        <f t="shared" si="38"/>
        <v/>
      </c>
      <c r="Z115" s="2"/>
      <c r="AA115" s="2"/>
      <c r="AB115" s="2"/>
      <c r="AC115" s="2"/>
      <c r="AD115" s="2"/>
      <c r="AE115" s="4"/>
      <c r="AF115" s="2"/>
      <c r="AG115" s="2"/>
      <c r="AH115" s="2"/>
      <c r="AI115" s="2"/>
      <c r="AJ115" s="2"/>
      <c r="AK115" s="2"/>
      <c r="AL115" s="2"/>
      <c r="AM115" s="2"/>
    </row>
    <row r="116" spans="1:39" x14ac:dyDescent="0.2">
      <c r="A116" s="2">
        <v>114</v>
      </c>
      <c r="B116" s="3">
        <v>50080</v>
      </c>
      <c r="C116" s="19" t="str">
        <f t="shared" si="42"/>
        <v/>
      </c>
      <c r="D116" s="19" t="str">
        <f t="shared" si="43"/>
        <v>5</v>
      </c>
      <c r="E116" s="19" t="str">
        <f t="shared" si="44"/>
        <v>0</v>
      </c>
      <c r="F116" s="19" t="str">
        <f t="shared" si="31"/>
        <v>0</v>
      </c>
      <c r="G116" s="19" t="str">
        <f t="shared" si="32"/>
        <v>8</v>
      </c>
      <c r="H116" s="19" t="str">
        <f t="shared" si="33"/>
        <v>0</v>
      </c>
      <c r="I116" s="17" t="str">
        <f t="shared" si="27"/>
        <v/>
      </c>
      <c r="J116" s="17" t="str">
        <f t="shared" si="27"/>
        <v/>
      </c>
      <c r="K116" s="17" t="str">
        <f t="shared" si="27"/>
        <v>+</v>
      </c>
      <c r="L116" s="17" t="str">
        <f t="shared" si="26"/>
        <v>+</v>
      </c>
      <c r="M116" s="17" t="str">
        <f t="shared" si="26"/>
        <v/>
      </c>
      <c r="N116" s="17" t="str">
        <f t="shared" si="26"/>
        <v>+</v>
      </c>
      <c r="O116" s="16" t="s">
        <v>263</v>
      </c>
      <c r="P116" s="51" t="s">
        <v>302</v>
      </c>
      <c r="Q116" s="25">
        <f t="shared" si="45"/>
        <v>5</v>
      </c>
      <c r="R116" s="26">
        <f t="shared" si="46"/>
        <v>3</v>
      </c>
      <c r="S116" s="25">
        <f t="shared" si="41"/>
        <v>3</v>
      </c>
      <c r="T116" s="25">
        <f t="shared" si="47"/>
        <v>2</v>
      </c>
      <c r="U116" s="25">
        <f t="shared" si="39"/>
        <v>1</v>
      </c>
      <c r="V116" s="25">
        <f t="shared" si="40"/>
        <v>1</v>
      </c>
      <c r="W116" s="8"/>
      <c r="X116" s="1" t="str">
        <f t="shared" si="37"/>
        <v/>
      </c>
      <c r="Y116" s="50" t="str">
        <f t="shared" si="38"/>
        <v/>
      </c>
      <c r="Z116" s="2"/>
      <c r="AA116" s="2"/>
      <c r="AB116" s="2"/>
      <c r="AC116" s="2"/>
      <c r="AD116" s="2"/>
      <c r="AE116" s="4"/>
      <c r="AF116" s="2"/>
      <c r="AG116" s="2"/>
      <c r="AH116" s="2"/>
      <c r="AI116" s="2"/>
      <c r="AJ116" s="2"/>
      <c r="AK116" s="2"/>
      <c r="AL116" s="2"/>
      <c r="AM116" s="2"/>
    </row>
    <row r="117" spans="1:39" x14ac:dyDescent="0.2">
      <c r="A117" s="2">
        <v>115</v>
      </c>
      <c r="B117" s="3">
        <v>430</v>
      </c>
      <c r="C117" s="19" t="str">
        <f t="shared" si="42"/>
        <v/>
      </c>
      <c r="D117" s="19" t="str">
        <f t="shared" si="43"/>
        <v/>
      </c>
      <c r="E117" s="19" t="str">
        <f t="shared" si="44"/>
        <v/>
      </c>
      <c r="F117" s="19" t="str">
        <f t="shared" si="31"/>
        <v>4</v>
      </c>
      <c r="G117" s="19" t="str">
        <f t="shared" si="32"/>
        <v>3</v>
      </c>
      <c r="H117" s="19" t="str">
        <f t="shared" si="33"/>
        <v>0</v>
      </c>
      <c r="I117" s="17" t="str">
        <f t="shared" si="27"/>
        <v/>
      </c>
      <c r="J117" s="17" t="str">
        <f t="shared" si="27"/>
        <v/>
      </c>
      <c r="K117" s="17" t="str">
        <f t="shared" si="27"/>
        <v/>
      </c>
      <c r="L117" s="17" t="str">
        <f t="shared" si="26"/>
        <v/>
      </c>
      <c r="M117" s="17" t="str">
        <f t="shared" si="26"/>
        <v/>
      </c>
      <c r="N117" s="17" t="str">
        <f t="shared" si="26"/>
        <v>+</v>
      </c>
      <c r="O117" s="16" t="s">
        <v>264</v>
      </c>
      <c r="P117" s="51" t="s">
        <v>294</v>
      </c>
      <c r="Q117" s="25">
        <f t="shared" si="45"/>
        <v>3</v>
      </c>
      <c r="R117" s="26">
        <f t="shared" si="46"/>
        <v>2</v>
      </c>
      <c r="S117" s="25">
        <f t="shared" si="41"/>
        <v>1</v>
      </c>
      <c r="T117" s="25" t="str">
        <f t="shared" si="47"/>
        <v/>
      </c>
      <c r="U117" s="25">
        <f t="shared" si="39"/>
        <v>1</v>
      </c>
      <c r="V117" s="25" t="str">
        <f t="shared" si="40"/>
        <v/>
      </c>
      <c r="W117" s="8"/>
      <c r="X117" s="1" t="str">
        <f t="shared" si="37"/>
        <v/>
      </c>
      <c r="Y117" s="50" t="str">
        <f t="shared" si="38"/>
        <v/>
      </c>
      <c r="Z117" s="2"/>
      <c r="AA117" s="2"/>
      <c r="AB117" s="2"/>
      <c r="AC117" s="2"/>
      <c r="AD117" s="2"/>
      <c r="AE117" s="4"/>
      <c r="AF117" s="2"/>
      <c r="AG117" s="2"/>
      <c r="AH117" s="2"/>
      <c r="AI117" s="2"/>
      <c r="AJ117" s="2"/>
      <c r="AK117" s="2"/>
      <c r="AL117" s="2"/>
      <c r="AM117" s="2"/>
    </row>
    <row r="118" spans="1:39" x14ac:dyDescent="0.2">
      <c r="A118" s="2">
        <v>116</v>
      </c>
      <c r="B118" s="3">
        <v>6059</v>
      </c>
      <c r="C118" s="19" t="str">
        <f t="shared" si="42"/>
        <v/>
      </c>
      <c r="D118" s="19" t="str">
        <f t="shared" si="43"/>
        <v/>
      </c>
      <c r="E118" s="19" t="str">
        <f t="shared" si="44"/>
        <v>6</v>
      </c>
      <c r="F118" s="19" t="str">
        <f t="shared" si="31"/>
        <v>0</v>
      </c>
      <c r="G118" s="19" t="str">
        <f t="shared" si="32"/>
        <v>5</v>
      </c>
      <c r="H118" s="19" t="str">
        <f t="shared" si="33"/>
        <v>9</v>
      </c>
      <c r="I118" s="17" t="str">
        <f t="shared" si="27"/>
        <v/>
      </c>
      <c r="J118" s="17" t="str">
        <f t="shared" si="27"/>
        <v/>
      </c>
      <c r="K118" s="17" t="str">
        <f t="shared" si="27"/>
        <v/>
      </c>
      <c r="L118" s="17" t="str">
        <f t="shared" si="26"/>
        <v>+</v>
      </c>
      <c r="M118" s="17" t="str">
        <f t="shared" si="26"/>
        <v/>
      </c>
      <c r="N118" s="17" t="str">
        <f t="shared" si="26"/>
        <v/>
      </c>
      <c r="O118" s="16" t="s">
        <v>265</v>
      </c>
      <c r="P118" s="51" t="s">
        <v>310</v>
      </c>
      <c r="Q118" s="25">
        <f t="shared" si="45"/>
        <v>4</v>
      </c>
      <c r="R118" s="26">
        <f t="shared" si="46"/>
        <v>3</v>
      </c>
      <c r="S118" s="25">
        <f t="shared" si="41"/>
        <v>1</v>
      </c>
      <c r="T118" s="25" t="str">
        <f t="shared" si="47"/>
        <v/>
      </c>
      <c r="U118" s="25" t="str">
        <f t="shared" si="39"/>
        <v/>
      </c>
      <c r="V118" s="25">
        <f t="shared" si="40"/>
        <v>1</v>
      </c>
      <c r="W118" s="8"/>
      <c r="X118" s="1" t="str">
        <f t="shared" si="37"/>
        <v/>
      </c>
      <c r="Y118" s="50" t="str">
        <f t="shared" si="38"/>
        <v/>
      </c>
      <c r="Z118" s="2"/>
      <c r="AA118" s="2"/>
      <c r="AB118" s="2"/>
      <c r="AC118" s="2"/>
      <c r="AD118" s="2"/>
      <c r="AE118" s="4"/>
      <c r="AF118" s="2"/>
      <c r="AG118" s="2"/>
      <c r="AH118" s="2"/>
      <c r="AI118" s="2"/>
      <c r="AJ118" s="2"/>
      <c r="AK118" s="2"/>
      <c r="AL118" s="2"/>
      <c r="AM118" s="2"/>
    </row>
    <row r="119" spans="1:39" x14ac:dyDescent="0.2">
      <c r="A119" s="2">
        <v>117</v>
      </c>
      <c r="B119" s="3">
        <v>20900</v>
      </c>
      <c r="C119" s="19" t="str">
        <f t="shared" si="42"/>
        <v/>
      </c>
      <c r="D119" s="19" t="str">
        <f t="shared" si="43"/>
        <v>2</v>
      </c>
      <c r="E119" s="19" t="str">
        <f t="shared" si="44"/>
        <v>0</v>
      </c>
      <c r="F119" s="19" t="str">
        <f t="shared" si="31"/>
        <v>9</v>
      </c>
      <c r="G119" s="19" t="str">
        <f t="shared" si="32"/>
        <v>0</v>
      </c>
      <c r="H119" s="19" t="str">
        <f t="shared" si="33"/>
        <v>0</v>
      </c>
      <c r="I119" s="17" t="str">
        <f t="shared" si="27"/>
        <v/>
      </c>
      <c r="J119" s="17" t="str">
        <f t="shared" si="27"/>
        <v/>
      </c>
      <c r="K119" s="17" t="str">
        <f t="shared" si="27"/>
        <v>+</v>
      </c>
      <c r="L119" s="17" t="str">
        <f t="shared" si="26"/>
        <v/>
      </c>
      <c r="M119" s="17" t="str">
        <f t="shared" si="26"/>
        <v>+</v>
      </c>
      <c r="N119" s="17" t="str">
        <f t="shared" si="26"/>
        <v>+</v>
      </c>
      <c r="O119" s="16" t="s">
        <v>266</v>
      </c>
      <c r="P119" s="51" t="s">
        <v>280</v>
      </c>
      <c r="Q119" s="25">
        <f t="shared" si="45"/>
        <v>5</v>
      </c>
      <c r="R119" s="26">
        <f t="shared" si="46"/>
        <v>3</v>
      </c>
      <c r="S119" s="25">
        <f t="shared" si="41"/>
        <v>3</v>
      </c>
      <c r="T119" s="25">
        <f t="shared" si="47"/>
        <v>2</v>
      </c>
      <c r="U119" s="25">
        <f t="shared" si="39"/>
        <v>1</v>
      </c>
      <c r="V119" s="25">
        <f t="shared" si="40"/>
        <v>1</v>
      </c>
      <c r="W119" s="8"/>
      <c r="X119" s="1" t="str">
        <f t="shared" si="37"/>
        <v/>
      </c>
      <c r="Y119" s="50" t="str">
        <f t="shared" si="38"/>
        <v/>
      </c>
      <c r="Z119" s="2"/>
      <c r="AA119" s="2"/>
      <c r="AB119" s="2"/>
      <c r="AC119" s="2"/>
      <c r="AD119" s="2"/>
      <c r="AE119" s="4"/>
      <c r="AF119" s="2"/>
      <c r="AG119" s="2"/>
      <c r="AH119" s="2"/>
      <c r="AI119" s="2"/>
      <c r="AJ119" s="2"/>
      <c r="AK119" s="2"/>
      <c r="AL119" s="2"/>
      <c r="AM119" s="2"/>
    </row>
    <row r="120" spans="1:39" x14ac:dyDescent="0.2">
      <c r="A120" s="2">
        <v>118</v>
      </c>
      <c r="B120" s="3">
        <v>40080</v>
      </c>
      <c r="C120" s="19" t="str">
        <f t="shared" si="42"/>
        <v/>
      </c>
      <c r="D120" s="19" t="str">
        <f t="shared" si="43"/>
        <v>4</v>
      </c>
      <c r="E120" s="19" t="str">
        <f t="shared" si="44"/>
        <v>0</v>
      </c>
      <c r="F120" s="19" t="str">
        <f t="shared" si="31"/>
        <v>0</v>
      </c>
      <c r="G120" s="19" t="str">
        <f t="shared" si="32"/>
        <v>8</v>
      </c>
      <c r="H120" s="19" t="str">
        <f t="shared" si="33"/>
        <v>0</v>
      </c>
      <c r="I120" s="17" t="str">
        <f t="shared" si="27"/>
        <v/>
      </c>
      <c r="J120" s="17" t="str">
        <f t="shared" si="27"/>
        <v/>
      </c>
      <c r="K120" s="17" t="str">
        <f t="shared" si="27"/>
        <v>+</v>
      </c>
      <c r="L120" s="17" t="str">
        <f t="shared" si="26"/>
        <v>+</v>
      </c>
      <c r="M120" s="17" t="str">
        <f t="shared" si="26"/>
        <v/>
      </c>
      <c r="N120" s="17" t="str">
        <f t="shared" si="26"/>
        <v>+</v>
      </c>
      <c r="O120" s="16" t="s">
        <v>267</v>
      </c>
      <c r="P120" s="51" t="s">
        <v>299</v>
      </c>
      <c r="Q120" s="25">
        <f t="shared" si="45"/>
        <v>5</v>
      </c>
      <c r="R120" s="26">
        <f t="shared" si="46"/>
        <v>3</v>
      </c>
      <c r="S120" s="25">
        <f t="shared" si="41"/>
        <v>3</v>
      </c>
      <c r="T120" s="25">
        <f t="shared" si="47"/>
        <v>2</v>
      </c>
      <c r="U120" s="25">
        <f t="shared" si="39"/>
        <v>1</v>
      </c>
      <c r="V120" s="25">
        <f t="shared" si="40"/>
        <v>1</v>
      </c>
      <c r="W120" s="8"/>
      <c r="X120" s="1" t="str">
        <f t="shared" si="37"/>
        <v/>
      </c>
      <c r="Y120" s="50" t="str">
        <f t="shared" si="38"/>
        <v/>
      </c>
      <c r="Z120" s="2"/>
      <c r="AA120" s="2"/>
      <c r="AB120" s="2"/>
      <c r="AC120" s="2"/>
      <c r="AD120" s="2"/>
      <c r="AE120" s="4"/>
      <c r="AF120" s="2"/>
      <c r="AG120" s="2"/>
      <c r="AH120" s="2"/>
      <c r="AI120" s="2"/>
      <c r="AJ120" s="2"/>
      <c r="AK120" s="2"/>
      <c r="AL120" s="2"/>
      <c r="AM120" s="2"/>
    </row>
    <row r="121" spans="1:39" x14ac:dyDescent="0.2">
      <c r="A121" s="2">
        <v>119</v>
      </c>
      <c r="B121" s="3">
        <v>9500</v>
      </c>
      <c r="C121" s="19" t="str">
        <f t="shared" si="42"/>
        <v/>
      </c>
      <c r="D121" s="19" t="str">
        <f t="shared" si="43"/>
        <v/>
      </c>
      <c r="E121" s="19" t="str">
        <f t="shared" si="44"/>
        <v>9</v>
      </c>
      <c r="F121" s="19" t="str">
        <f t="shared" si="31"/>
        <v>5</v>
      </c>
      <c r="G121" s="19" t="str">
        <f t="shared" si="32"/>
        <v>0</v>
      </c>
      <c r="H121" s="19" t="str">
        <f t="shared" si="33"/>
        <v>0</v>
      </c>
      <c r="I121" s="17" t="str">
        <f t="shared" si="27"/>
        <v/>
      </c>
      <c r="J121" s="17" t="str">
        <f t="shared" si="27"/>
        <v/>
      </c>
      <c r="K121" s="17" t="str">
        <f t="shared" si="27"/>
        <v/>
      </c>
      <c r="L121" s="17" t="str">
        <f t="shared" si="26"/>
        <v/>
      </c>
      <c r="M121" s="17" t="str">
        <f t="shared" si="26"/>
        <v>+</v>
      </c>
      <c r="N121" s="17" t="str">
        <f t="shared" si="26"/>
        <v>+</v>
      </c>
      <c r="O121" s="16" t="s">
        <v>268</v>
      </c>
      <c r="P121" s="51" t="s">
        <v>277</v>
      </c>
      <c r="Q121" s="25">
        <f t="shared" si="45"/>
        <v>4</v>
      </c>
      <c r="R121" s="26">
        <f t="shared" si="46"/>
        <v>2</v>
      </c>
      <c r="S121" s="25">
        <f t="shared" si="41"/>
        <v>2</v>
      </c>
      <c r="T121" s="25">
        <f t="shared" si="47"/>
        <v>2</v>
      </c>
      <c r="U121" s="25">
        <f t="shared" si="39"/>
        <v>1</v>
      </c>
      <c r="V121" s="25">
        <f t="shared" si="40"/>
        <v>1</v>
      </c>
      <c r="W121" s="8"/>
      <c r="X121" s="1" t="str">
        <f t="shared" si="37"/>
        <v/>
      </c>
      <c r="Y121" s="50" t="str">
        <f t="shared" si="38"/>
        <v/>
      </c>
      <c r="Z121" s="2"/>
      <c r="AA121" s="2"/>
      <c r="AB121" s="2"/>
      <c r="AC121" s="2"/>
      <c r="AD121" s="2"/>
      <c r="AE121" s="4"/>
      <c r="AF121" s="2"/>
      <c r="AG121" s="2"/>
      <c r="AH121" s="2"/>
      <c r="AI121" s="2"/>
      <c r="AJ121" s="2"/>
      <c r="AK121" s="2"/>
      <c r="AL121" s="2"/>
      <c r="AM121" s="2"/>
    </row>
    <row r="122" spans="1:39" x14ac:dyDescent="0.2">
      <c r="A122" s="2">
        <v>120</v>
      </c>
      <c r="B122" s="3">
        <v>40002</v>
      </c>
      <c r="C122" s="19" t="str">
        <f t="shared" si="42"/>
        <v/>
      </c>
      <c r="D122" s="19" t="str">
        <f t="shared" si="43"/>
        <v>4</v>
      </c>
      <c r="E122" s="19" t="str">
        <f t="shared" si="44"/>
        <v>0</v>
      </c>
      <c r="F122" s="19" t="str">
        <f t="shared" si="31"/>
        <v>0</v>
      </c>
      <c r="G122" s="19" t="str">
        <f t="shared" si="32"/>
        <v>0</v>
      </c>
      <c r="H122" s="19" t="str">
        <f t="shared" si="33"/>
        <v>2</v>
      </c>
      <c r="I122" s="17" t="str">
        <f t="shared" si="27"/>
        <v/>
      </c>
      <c r="J122" s="17" t="str">
        <f t="shared" si="27"/>
        <v/>
      </c>
      <c r="K122" s="17" t="str">
        <f t="shared" si="27"/>
        <v>+</v>
      </c>
      <c r="L122" s="17" t="str">
        <f t="shared" si="26"/>
        <v>+</v>
      </c>
      <c r="M122" s="17" t="str">
        <f t="shared" si="26"/>
        <v>+</v>
      </c>
      <c r="N122" s="17" t="str">
        <f t="shared" si="26"/>
        <v/>
      </c>
      <c r="O122" s="16" t="s">
        <v>269</v>
      </c>
      <c r="P122" s="51" t="s">
        <v>278</v>
      </c>
      <c r="Q122" s="25">
        <f t="shared" si="45"/>
        <v>5</v>
      </c>
      <c r="R122" s="26">
        <f t="shared" si="46"/>
        <v>3</v>
      </c>
      <c r="S122" s="25">
        <f t="shared" si="41"/>
        <v>3</v>
      </c>
      <c r="T122" s="25">
        <f t="shared" si="47"/>
        <v>3</v>
      </c>
      <c r="U122" s="25">
        <f t="shared" si="39"/>
        <v>1</v>
      </c>
      <c r="V122" s="25">
        <f t="shared" si="40"/>
        <v>1</v>
      </c>
      <c r="W122" s="8"/>
      <c r="X122" s="1" t="str">
        <f t="shared" si="37"/>
        <v/>
      </c>
      <c r="Y122" s="50" t="str">
        <f t="shared" si="38"/>
        <v/>
      </c>
      <c r="Z122" s="2"/>
      <c r="AA122" s="2"/>
      <c r="AB122" s="2"/>
      <c r="AC122" s="2"/>
      <c r="AD122" s="2"/>
      <c r="AE122" s="4"/>
      <c r="AF122" s="2"/>
      <c r="AG122" s="2"/>
      <c r="AH122" s="2"/>
      <c r="AI122" s="2"/>
      <c r="AJ122" s="2"/>
      <c r="AK122" s="2"/>
      <c r="AL122" s="2"/>
      <c r="AM122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D4F4-3643-A64E-AC1E-A54790391D7E}">
  <dimension ref="A1:O122"/>
  <sheetViews>
    <sheetView zoomScale="200" zoomScaleNormal="100" workbookViewId="0">
      <pane xSplit="2" ySplit="2" topLeftCell="C3" activePane="bottomRight" state="frozen"/>
      <selection activeCell="H1" sqref="H1"/>
      <selection pane="topRight" activeCell="H1" sqref="H1"/>
      <selection pane="bottomLeft" activeCell="H1" sqref="H1"/>
      <selection pane="bottomRight" activeCell="D17" sqref="D17"/>
    </sheetView>
  </sheetViews>
  <sheetFormatPr baseColWidth="10" defaultColWidth="8.83203125" defaultRowHeight="15" x14ac:dyDescent="0.2"/>
  <cols>
    <col min="1" max="1" width="3.83203125" bestFit="1" customWidth="1"/>
    <col min="2" max="2" width="10.5" style="6" bestFit="1" customWidth="1"/>
    <col min="3" max="3" width="7.5" style="29" customWidth="1"/>
    <col min="4" max="4" width="26.33203125" style="7" customWidth="1"/>
    <col min="5" max="5" width="4.6640625" style="45" bestFit="1" customWidth="1"/>
    <col min="6" max="6" width="6.1640625" style="66" bestFit="1" customWidth="1"/>
    <col min="7" max="7" width="6.6640625" style="66" bestFit="1" customWidth="1"/>
    <col min="8" max="8" width="5.83203125" style="66" customWidth="1"/>
    <col min="9" max="9" width="7" style="66" customWidth="1"/>
    <col min="10" max="10" width="4.6640625" customWidth="1"/>
    <col min="11" max="12" width="6.6640625" style="66" bestFit="1" customWidth="1"/>
    <col min="13" max="13" width="7.1640625" bestFit="1" customWidth="1"/>
    <col min="14" max="14" width="8.6640625" bestFit="1" customWidth="1"/>
    <col min="15" max="15" width="6.1640625" bestFit="1" customWidth="1"/>
  </cols>
  <sheetData>
    <row r="1" spans="1:15" s="14" customFormat="1" ht="32" x14ac:dyDescent="0.2">
      <c r="A1" s="10" t="s">
        <v>0</v>
      </c>
      <c r="B1" s="11" t="s">
        <v>1</v>
      </c>
      <c r="C1" s="22" t="s">
        <v>6</v>
      </c>
      <c r="D1" s="12" t="s">
        <v>3</v>
      </c>
      <c r="E1" s="46" t="s">
        <v>4</v>
      </c>
      <c r="F1" s="59" t="s">
        <v>320</v>
      </c>
      <c r="G1" s="59" t="s">
        <v>321</v>
      </c>
      <c r="H1" s="59" t="s">
        <v>322</v>
      </c>
      <c r="I1" s="60" t="s">
        <v>323</v>
      </c>
      <c r="J1" s="61" t="s">
        <v>5</v>
      </c>
      <c r="K1" s="59" t="s">
        <v>324</v>
      </c>
      <c r="L1" s="59" t="s">
        <v>312</v>
      </c>
      <c r="M1" s="13"/>
      <c r="N1" s="13"/>
      <c r="O1" s="13"/>
    </row>
    <row r="2" spans="1:15" s="44" customFormat="1" x14ac:dyDescent="0.2">
      <c r="A2" s="35"/>
      <c r="B2" s="36"/>
      <c r="C2" s="39"/>
      <c r="D2" s="40"/>
      <c r="E2" s="47">
        <f t="shared" ref="E2:K2" si="0">SUM(E3:E122)</f>
        <v>0</v>
      </c>
      <c r="F2" s="62">
        <f t="shared" si="0"/>
        <v>0</v>
      </c>
      <c r="G2" s="62">
        <f t="shared" si="0"/>
        <v>0</v>
      </c>
      <c r="H2" s="62">
        <f t="shared" si="0"/>
        <v>0</v>
      </c>
      <c r="I2" s="62">
        <f t="shared" si="0"/>
        <v>0</v>
      </c>
      <c r="J2" s="63">
        <f t="shared" si="0"/>
        <v>0</v>
      </c>
      <c r="K2" s="62">
        <f t="shared" si="0"/>
        <v>0</v>
      </c>
      <c r="L2" s="62">
        <f>SUM(L3:L122)</f>
        <v>0</v>
      </c>
      <c r="M2" s="35"/>
      <c r="N2" s="35"/>
      <c r="O2" s="35"/>
    </row>
    <row r="3" spans="1:15" x14ac:dyDescent="0.2">
      <c r="A3" s="9">
        <v>1</v>
      </c>
      <c r="B3" s="3">
        <v>674</v>
      </c>
      <c r="C3" s="20">
        <f t="shared" ref="C3:C66" si="1">LEN(B3)</f>
        <v>3</v>
      </c>
      <c r="D3" s="33"/>
      <c r="E3" s="49" t="str">
        <f t="shared" ref="E3:E34" si="2">IF(SUM(F3:J3)&gt;0,1,"")</f>
        <v/>
      </c>
      <c r="F3" s="64"/>
      <c r="G3" s="64"/>
      <c r="H3" s="64"/>
      <c r="I3" s="64"/>
      <c r="J3" s="9"/>
      <c r="K3" s="64"/>
      <c r="L3" s="64"/>
    </row>
    <row r="4" spans="1:15" x14ac:dyDescent="0.2">
      <c r="A4" s="2">
        <v>2</v>
      </c>
      <c r="B4" s="3">
        <v>5230</v>
      </c>
      <c r="C4" s="25">
        <f t="shared" si="1"/>
        <v>4</v>
      </c>
      <c r="D4" s="8"/>
      <c r="E4" s="1" t="str">
        <f t="shared" si="2"/>
        <v/>
      </c>
      <c r="F4" s="65"/>
      <c r="G4" s="65"/>
      <c r="H4" s="65"/>
      <c r="I4" s="65"/>
      <c r="J4" s="2"/>
      <c r="K4" s="65"/>
      <c r="L4" s="65"/>
    </row>
    <row r="5" spans="1:15" x14ac:dyDescent="0.2">
      <c r="A5" s="2">
        <v>3</v>
      </c>
      <c r="B5" s="3">
        <v>54270</v>
      </c>
      <c r="C5" s="25">
        <f t="shared" si="1"/>
        <v>5</v>
      </c>
      <c r="D5" s="8"/>
      <c r="E5" s="1" t="str">
        <f t="shared" si="2"/>
        <v/>
      </c>
      <c r="F5" s="65"/>
      <c r="G5" s="65"/>
      <c r="H5" s="65"/>
      <c r="I5" s="65"/>
      <c r="J5" s="2"/>
      <c r="K5" s="65"/>
      <c r="L5" s="65"/>
    </row>
    <row r="6" spans="1:15" x14ac:dyDescent="0.2">
      <c r="A6" s="2">
        <v>4</v>
      </c>
      <c r="B6" s="3">
        <v>900045</v>
      </c>
      <c r="C6" s="25">
        <f t="shared" si="1"/>
        <v>6</v>
      </c>
      <c r="D6" s="8"/>
      <c r="E6" s="1" t="str">
        <f t="shared" si="2"/>
        <v/>
      </c>
      <c r="F6" s="65"/>
      <c r="G6" s="65"/>
      <c r="H6" s="65"/>
      <c r="I6" s="65"/>
      <c r="J6" s="2"/>
      <c r="K6" s="65"/>
      <c r="L6" s="65"/>
    </row>
    <row r="7" spans="1:15" x14ac:dyDescent="0.2">
      <c r="A7" s="2">
        <v>5</v>
      </c>
      <c r="B7" s="3">
        <v>70406</v>
      </c>
      <c r="C7" s="25">
        <f t="shared" si="1"/>
        <v>5</v>
      </c>
      <c r="D7" s="8"/>
      <c r="E7" s="1" t="str">
        <f t="shared" si="2"/>
        <v/>
      </c>
      <c r="F7" s="65"/>
      <c r="G7" s="65"/>
      <c r="H7" s="65"/>
      <c r="I7" s="65"/>
      <c r="J7" s="2"/>
      <c r="K7" s="65"/>
      <c r="L7" s="65"/>
    </row>
    <row r="8" spans="1:15" x14ac:dyDescent="0.2">
      <c r="A8" s="2">
        <v>6</v>
      </c>
      <c r="B8" s="3">
        <v>940080</v>
      </c>
      <c r="C8" s="25">
        <f t="shared" si="1"/>
        <v>6</v>
      </c>
      <c r="D8" s="8"/>
      <c r="E8" s="1" t="str">
        <f t="shared" si="2"/>
        <v/>
      </c>
      <c r="F8" s="65"/>
      <c r="G8" s="65"/>
      <c r="H8" s="65"/>
      <c r="I8" s="65"/>
      <c r="J8" s="2"/>
      <c r="K8" s="65"/>
      <c r="L8" s="65"/>
    </row>
    <row r="9" spans="1:15" x14ac:dyDescent="0.2">
      <c r="A9" s="2">
        <v>7</v>
      </c>
      <c r="B9" s="3">
        <v>500409</v>
      </c>
      <c r="C9" s="25">
        <f t="shared" si="1"/>
        <v>6</v>
      </c>
      <c r="D9" s="8"/>
      <c r="E9" s="1" t="str">
        <f t="shared" si="2"/>
        <v/>
      </c>
      <c r="F9" s="65"/>
      <c r="G9" s="65"/>
      <c r="H9" s="65"/>
      <c r="I9" s="65"/>
      <c r="J9" s="2"/>
      <c r="K9" s="65"/>
      <c r="L9" s="65"/>
    </row>
    <row r="10" spans="1:15" x14ac:dyDescent="0.2">
      <c r="A10" s="2">
        <v>8</v>
      </c>
      <c r="B10" s="3">
        <v>20564</v>
      </c>
      <c r="C10" s="25">
        <f t="shared" si="1"/>
        <v>5</v>
      </c>
      <c r="D10" s="8"/>
      <c r="E10" s="1" t="str">
        <f t="shared" si="2"/>
        <v/>
      </c>
      <c r="F10" s="65"/>
      <c r="G10" s="65"/>
      <c r="H10" s="65"/>
      <c r="I10" s="65"/>
      <c r="J10" s="2"/>
      <c r="K10" s="65"/>
      <c r="L10" s="65"/>
    </row>
    <row r="11" spans="1:15" x14ac:dyDescent="0.2">
      <c r="A11" s="2">
        <v>9</v>
      </c>
      <c r="B11" s="3">
        <v>5703</v>
      </c>
      <c r="C11" s="25">
        <f t="shared" si="1"/>
        <v>4</v>
      </c>
      <c r="D11" s="8"/>
      <c r="E11" s="1" t="str">
        <f t="shared" si="2"/>
        <v/>
      </c>
      <c r="F11" s="65"/>
      <c r="G11" s="65"/>
      <c r="H11" s="65"/>
      <c r="I11" s="65"/>
      <c r="J11" s="2"/>
      <c r="K11" s="65"/>
      <c r="L11" s="65"/>
    </row>
    <row r="12" spans="1:15" x14ac:dyDescent="0.2">
      <c r="A12" s="2">
        <v>10</v>
      </c>
      <c r="B12" s="3">
        <v>20748</v>
      </c>
      <c r="C12" s="25">
        <f t="shared" si="1"/>
        <v>5</v>
      </c>
      <c r="D12" s="8"/>
      <c r="E12" s="1" t="str">
        <f t="shared" si="2"/>
        <v/>
      </c>
      <c r="F12" s="65"/>
      <c r="G12" s="65"/>
      <c r="H12" s="65"/>
      <c r="I12" s="65"/>
      <c r="J12" s="2"/>
      <c r="K12" s="65"/>
      <c r="L12" s="65"/>
    </row>
    <row r="13" spans="1:15" x14ac:dyDescent="0.2">
      <c r="A13" s="2">
        <v>11</v>
      </c>
      <c r="B13" s="3">
        <v>32075</v>
      </c>
      <c r="C13" s="25">
        <f t="shared" si="1"/>
        <v>5</v>
      </c>
      <c r="D13" s="8"/>
      <c r="E13" s="1" t="str">
        <f t="shared" si="2"/>
        <v/>
      </c>
      <c r="F13" s="65"/>
      <c r="G13" s="65"/>
      <c r="H13" s="65"/>
      <c r="I13" s="65"/>
      <c r="J13" s="2"/>
      <c r="K13" s="65"/>
      <c r="L13" s="65"/>
    </row>
    <row r="14" spans="1:15" x14ac:dyDescent="0.2">
      <c r="A14" s="2">
        <v>12</v>
      </c>
      <c r="B14" s="3">
        <v>759</v>
      </c>
      <c r="C14" s="25">
        <f t="shared" si="1"/>
        <v>3</v>
      </c>
      <c r="D14" s="8"/>
      <c r="E14" s="1" t="str">
        <f t="shared" si="2"/>
        <v/>
      </c>
      <c r="F14" s="65"/>
      <c r="G14" s="65"/>
      <c r="H14" s="65"/>
      <c r="I14" s="65"/>
      <c r="J14" s="2"/>
      <c r="K14" s="65"/>
      <c r="L14" s="65"/>
    </row>
    <row r="15" spans="1:15" x14ac:dyDescent="0.2">
      <c r="A15" s="2">
        <v>13</v>
      </c>
      <c r="B15" s="3">
        <v>8057</v>
      </c>
      <c r="C15" s="25">
        <f t="shared" si="1"/>
        <v>4</v>
      </c>
      <c r="D15" s="8"/>
      <c r="E15" s="1" t="str">
        <f t="shared" si="2"/>
        <v/>
      </c>
      <c r="F15" s="65"/>
      <c r="G15" s="65"/>
      <c r="H15" s="65"/>
      <c r="I15" s="65"/>
      <c r="J15" s="2"/>
      <c r="K15" s="65"/>
      <c r="L15" s="65"/>
    </row>
    <row r="16" spans="1:15" x14ac:dyDescent="0.2">
      <c r="A16" s="2">
        <v>14</v>
      </c>
      <c r="B16" s="3">
        <v>760913</v>
      </c>
      <c r="C16" s="25">
        <f t="shared" si="1"/>
        <v>6</v>
      </c>
      <c r="D16" s="8"/>
      <c r="E16" s="1" t="str">
        <f t="shared" si="2"/>
        <v/>
      </c>
      <c r="F16" s="65"/>
      <c r="G16" s="65"/>
      <c r="H16" s="65"/>
      <c r="I16" s="65"/>
      <c r="J16" s="2"/>
      <c r="K16" s="65"/>
      <c r="L16" s="65"/>
    </row>
    <row r="17" spans="1:12" x14ac:dyDescent="0.2">
      <c r="A17" s="2">
        <v>15</v>
      </c>
      <c r="B17" s="3">
        <v>93005</v>
      </c>
      <c r="C17" s="25">
        <f t="shared" si="1"/>
        <v>5</v>
      </c>
      <c r="D17" s="8"/>
      <c r="E17" s="1" t="str">
        <f t="shared" si="2"/>
        <v/>
      </c>
      <c r="F17" s="65"/>
      <c r="G17" s="65"/>
      <c r="H17" s="65"/>
      <c r="I17" s="65"/>
      <c r="J17" s="2"/>
      <c r="K17" s="65"/>
      <c r="L17" s="65"/>
    </row>
    <row r="18" spans="1:12" x14ac:dyDescent="0.2">
      <c r="A18" s="2">
        <v>16</v>
      </c>
      <c r="B18" s="3">
        <v>507090</v>
      </c>
      <c r="C18" s="25">
        <f t="shared" si="1"/>
        <v>6</v>
      </c>
      <c r="D18" s="8"/>
      <c r="E18" s="1" t="str">
        <f t="shared" si="2"/>
        <v/>
      </c>
      <c r="F18" s="65"/>
      <c r="G18" s="65"/>
      <c r="H18" s="65"/>
      <c r="I18" s="65"/>
      <c r="J18" s="2"/>
      <c r="K18" s="65"/>
      <c r="L18" s="65"/>
    </row>
    <row r="19" spans="1:12" x14ac:dyDescent="0.2">
      <c r="A19" s="2">
        <v>17</v>
      </c>
      <c r="B19" s="3">
        <v>60870</v>
      </c>
      <c r="C19" s="25">
        <f t="shared" si="1"/>
        <v>5</v>
      </c>
      <c r="D19" s="8"/>
      <c r="E19" s="1" t="str">
        <f t="shared" si="2"/>
        <v/>
      </c>
      <c r="F19" s="65"/>
      <c r="G19" s="65"/>
      <c r="H19" s="65"/>
      <c r="I19" s="65"/>
      <c r="J19" s="2"/>
      <c r="K19" s="65"/>
      <c r="L19" s="65"/>
    </row>
    <row r="20" spans="1:12" x14ac:dyDescent="0.2">
      <c r="A20" s="2">
        <v>18</v>
      </c>
      <c r="B20" s="3">
        <v>600720</v>
      </c>
      <c r="C20" s="25">
        <f t="shared" si="1"/>
        <v>6</v>
      </c>
      <c r="D20" s="8"/>
      <c r="E20" s="1" t="str">
        <f t="shared" si="2"/>
        <v/>
      </c>
      <c r="F20" s="65"/>
      <c r="G20" s="65"/>
      <c r="H20" s="65"/>
      <c r="I20" s="65"/>
      <c r="J20" s="2"/>
      <c r="K20" s="65"/>
      <c r="L20" s="65"/>
    </row>
    <row r="21" spans="1:12" x14ac:dyDescent="0.2">
      <c r="A21" s="2">
        <v>19</v>
      </c>
      <c r="B21" s="3">
        <v>3624</v>
      </c>
      <c r="C21" s="25">
        <f t="shared" si="1"/>
        <v>4</v>
      </c>
      <c r="D21" s="8"/>
      <c r="E21" s="1" t="str">
        <f t="shared" si="2"/>
        <v/>
      </c>
      <c r="F21" s="65"/>
      <c r="G21" s="65"/>
      <c r="H21" s="65"/>
      <c r="I21" s="65"/>
      <c r="J21" s="2"/>
      <c r="K21" s="65"/>
      <c r="L21" s="65"/>
    </row>
    <row r="22" spans="1:12" x14ac:dyDescent="0.2">
      <c r="A22" s="2">
        <v>20</v>
      </c>
      <c r="B22" s="3">
        <v>45090</v>
      </c>
      <c r="C22" s="25">
        <f t="shared" si="1"/>
        <v>5</v>
      </c>
      <c r="D22" s="8"/>
      <c r="E22" s="1" t="str">
        <f t="shared" si="2"/>
        <v/>
      </c>
      <c r="F22" s="65"/>
      <c r="G22" s="65"/>
      <c r="H22" s="65"/>
      <c r="I22" s="65"/>
      <c r="J22" s="2"/>
      <c r="K22" s="65"/>
      <c r="L22" s="65"/>
    </row>
    <row r="23" spans="1:12" x14ac:dyDescent="0.2">
      <c r="A23" s="2">
        <v>21</v>
      </c>
      <c r="B23" s="3">
        <v>8573</v>
      </c>
      <c r="C23" s="25">
        <f t="shared" si="1"/>
        <v>4</v>
      </c>
      <c r="D23" s="8"/>
      <c r="E23" s="1" t="str">
        <f t="shared" si="2"/>
        <v/>
      </c>
      <c r="F23" s="65"/>
      <c r="G23" s="65"/>
      <c r="H23" s="65"/>
      <c r="I23" s="65"/>
      <c r="J23" s="2"/>
      <c r="K23" s="65"/>
      <c r="L23" s="65"/>
    </row>
    <row r="24" spans="1:12" x14ac:dyDescent="0.2">
      <c r="A24" s="2">
        <v>22</v>
      </c>
      <c r="B24" s="3">
        <v>9340</v>
      </c>
      <c r="C24" s="25">
        <f t="shared" si="1"/>
        <v>4</v>
      </c>
      <c r="D24" s="8"/>
      <c r="E24" s="1" t="str">
        <f t="shared" si="2"/>
        <v/>
      </c>
      <c r="F24" s="65"/>
      <c r="G24" s="65"/>
      <c r="H24" s="65"/>
      <c r="I24" s="65"/>
      <c r="J24" s="2"/>
      <c r="K24" s="65"/>
      <c r="L24" s="65"/>
    </row>
    <row r="25" spans="1:12" x14ac:dyDescent="0.2">
      <c r="A25" s="2">
        <v>23</v>
      </c>
      <c r="B25" s="3">
        <v>589700</v>
      </c>
      <c r="C25" s="25">
        <f t="shared" si="1"/>
        <v>6</v>
      </c>
      <c r="D25" s="8"/>
      <c r="E25" s="1" t="str">
        <f t="shared" si="2"/>
        <v/>
      </c>
      <c r="F25" s="65"/>
      <c r="G25" s="65"/>
      <c r="H25" s="65"/>
      <c r="I25" s="65"/>
      <c r="J25" s="2"/>
      <c r="K25" s="65"/>
      <c r="L25" s="65"/>
    </row>
    <row r="26" spans="1:12" x14ac:dyDescent="0.2">
      <c r="A26" s="2">
        <v>24</v>
      </c>
      <c r="B26" s="3">
        <v>8304</v>
      </c>
      <c r="C26" s="25">
        <f t="shared" si="1"/>
        <v>4</v>
      </c>
      <c r="D26" s="8"/>
      <c r="E26" s="1" t="str">
        <f t="shared" si="2"/>
        <v/>
      </c>
      <c r="F26" s="65"/>
      <c r="G26" s="65"/>
      <c r="H26" s="65"/>
      <c r="I26" s="65"/>
      <c r="J26" s="2"/>
      <c r="K26" s="65"/>
      <c r="L26" s="65"/>
    </row>
    <row r="27" spans="1:12" x14ac:dyDescent="0.2">
      <c r="A27" s="2">
        <v>25</v>
      </c>
      <c r="B27" s="3">
        <v>809056</v>
      </c>
      <c r="C27" s="25">
        <f t="shared" si="1"/>
        <v>6</v>
      </c>
      <c r="D27" s="8"/>
      <c r="E27" s="1" t="str">
        <f t="shared" si="2"/>
        <v/>
      </c>
      <c r="F27" s="65"/>
      <c r="G27" s="65"/>
      <c r="H27" s="65"/>
      <c r="I27" s="65"/>
      <c r="J27" s="2"/>
      <c r="K27" s="65"/>
      <c r="L27" s="65"/>
    </row>
    <row r="28" spans="1:12" x14ac:dyDescent="0.2">
      <c r="A28" s="2">
        <v>26</v>
      </c>
      <c r="B28" s="3">
        <v>900006</v>
      </c>
      <c r="C28" s="25">
        <f t="shared" si="1"/>
        <v>6</v>
      </c>
      <c r="D28" s="8"/>
      <c r="E28" s="1" t="str">
        <f t="shared" si="2"/>
        <v/>
      </c>
      <c r="F28" s="65"/>
      <c r="G28" s="65"/>
      <c r="H28" s="65"/>
      <c r="I28" s="65"/>
      <c r="J28" s="2"/>
      <c r="K28" s="65"/>
      <c r="L28" s="65"/>
    </row>
    <row r="29" spans="1:12" x14ac:dyDescent="0.2">
      <c r="A29" s="2">
        <v>27</v>
      </c>
      <c r="B29" s="3">
        <v>5009</v>
      </c>
      <c r="C29" s="25">
        <f t="shared" si="1"/>
        <v>4</v>
      </c>
      <c r="D29" s="8"/>
      <c r="E29" s="1" t="str">
        <f t="shared" si="2"/>
        <v/>
      </c>
      <c r="F29" s="65"/>
      <c r="G29" s="65"/>
      <c r="H29" s="65"/>
      <c r="I29" s="65"/>
      <c r="J29" s="2"/>
      <c r="K29" s="65"/>
      <c r="L29" s="65"/>
    </row>
    <row r="30" spans="1:12" x14ac:dyDescent="0.2">
      <c r="A30" s="2">
        <v>28</v>
      </c>
      <c r="B30" s="3">
        <v>406</v>
      </c>
      <c r="C30" s="25">
        <f t="shared" si="1"/>
        <v>3</v>
      </c>
      <c r="D30" s="8"/>
      <c r="E30" s="1" t="str">
        <f t="shared" si="2"/>
        <v/>
      </c>
      <c r="F30" s="65"/>
      <c r="G30" s="65"/>
      <c r="H30" s="65"/>
      <c r="I30" s="65"/>
      <c r="J30" s="2"/>
      <c r="K30" s="65"/>
      <c r="L30" s="65"/>
    </row>
    <row r="31" spans="1:12" x14ac:dyDescent="0.2">
      <c r="A31" s="2">
        <v>29</v>
      </c>
      <c r="B31" s="3">
        <v>670320</v>
      </c>
      <c r="C31" s="25">
        <f t="shared" si="1"/>
        <v>6</v>
      </c>
      <c r="D31" s="8"/>
      <c r="E31" s="1" t="str">
        <f t="shared" si="2"/>
        <v/>
      </c>
      <c r="F31" s="65"/>
      <c r="G31" s="65"/>
      <c r="H31" s="65"/>
      <c r="I31" s="65"/>
      <c r="J31" s="2"/>
      <c r="K31" s="65"/>
      <c r="L31" s="65"/>
    </row>
    <row r="32" spans="1:12" x14ac:dyDescent="0.2">
      <c r="A32" s="2">
        <v>30</v>
      </c>
      <c r="B32" s="3">
        <v>9002</v>
      </c>
      <c r="C32" s="25">
        <f t="shared" si="1"/>
        <v>4</v>
      </c>
      <c r="D32" s="8"/>
      <c r="E32" s="1" t="str">
        <f t="shared" si="2"/>
        <v/>
      </c>
      <c r="F32" s="65"/>
      <c r="G32" s="65"/>
      <c r="H32" s="65"/>
      <c r="I32" s="65"/>
      <c r="J32" s="2"/>
      <c r="K32" s="65"/>
      <c r="L32" s="65"/>
    </row>
    <row r="33" spans="1:12" x14ac:dyDescent="0.2">
      <c r="A33" s="2">
        <v>31</v>
      </c>
      <c r="B33" s="3">
        <v>2087</v>
      </c>
      <c r="C33" s="25">
        <f t="shared" si="1"/>
        <v>4</v>
      </c>
      <c r="D33" s="8"/>
      <c r="E33" s="1" t="str">
        <f t="shared" si="2"/>
        <v/>
      </c>
      <c r="F33" s="65"/>
      <c r="G33" s="65"/>
      <c r="H33" s="65"/>
      <c r="I33" s="65"/>
      <c r="J33" s="2"/>
      <c r="K33" s="65"/>
      <c r="L33" s="65"/>
    </row>
    <row r="34" spans="1:12" x14ac:dyDescent="0.2">
      <c r="A34" s="2">
        <v>32</v>
      </c>
      <c r="B34" s="3">
        <v>783900</v>
      </c>
      <c r="C34" s="25">
        <f t="shared" si="1"/>
        <v>6</v>
      </c>
      <c r="D34" s="8"/>
      <c r="E34" s="1" t="str">
        <f t="shared" si="2"/>
        <v/>
      </c>
      <c r="F34" s="65"/>
      <c r="G34" s="65"/>
      <c r="H34" s="65"/>
      <c r="I34" s="65"/>
      <c r="J34" s="2"/>
      <c r="K34" s="65"/>
      <c r="L34" s="65"/>
    </row>
    <row r="35" spans="1:12" x14ac:dyDescent="0.2">
      <c r="A35" s="2">
        <v>33</v>
      </c>
      <c r="B35" s="3">
        <v>2003</v>
      </c>
      <c r="C35" s="25">
        <f t="shared" si="1"/>
        <v>4</v>
      </c>
      <c r="D35" s="8"/>
      <c r="E35" s="1" t="str">
        <f t="shared" ref="E35:E98" si="3">IF(SUM(F35:J35)&gt;0,1,"")</f>
        <v/>
      </c>
      <c r="F35" s="65"/>
      <c r="G35" s="65"/>
      <c r="H35" s="65"/>
      <c r="I35" s="65"/>
      <c r="J35" s="2"/>
      <c r="K35" s="65"/>
      <c r="L35" s="65"/>
    </row>
    <row r="36" spans="1:12" x14ac:dyDescent="0.2">
      <c r="A36" s="2">
        <v>34</v>
      </c>
      <c r="B36" s="3">
        <v>905040</v>
      </c>
      <c r="C36" s="25">
        <f t="shared" si="1"/>
        <v>6</v>
      </c>
      <c r="D36" s="8"/>
      <c r="E36" s="1" t="str">
        <f t="shared" si="3"/>
        <v/>
      </c>
      <c r="F36" s="65"/>
      <c r="G36" s="65"/>
      <c r="H36" s="65"/>
      <c r="I36" s="65"/>
      <c r="J36" s="2"/>
      <c r="K36" s="65"/>
      <c r="L36" s="65"/>
    </row>
    <row r="37" spans="1:12" x14ac:dyDescent="0.2">
      <c r="A37" s="2">
        <v>35</v>
      </c>
      <c r="B37" s="3">
        <v>4756</v>
      </c>
      <c r="C37" s="25">
        <f t="shared" si="1"/>
        <v>4</v>
      </c>
      <c r="D37" s="8"/>
      <c r="E37" s="1" t="str">
        <f t="shared" si="3"/>
        <v/>
      </c>
      <c r="F37" s="65"/>
      <c r="G37" s="65"/>
      <c r="H37" s="65"/>
      <c r="I37" s="65"/>
      <c r="J37" s="2"/>
      <c r="K37" s="65"/>
      <c r="L37" s="65"/>
    </row>
    <row r="38" spans="1:12" x14ac:dyDescent="0.2">
      <c r="A38" s="2">
        <v>36</v>
      </c>
      <c r="B38" s="3">
        <v>7090</v>
      </c>
      <c r="C38" s="25">
        <f t="shared" si="1"/>
        <v>4</v>
      </c>
      <c r="D38" s="8"/>
      <c r="E38" s="1" t="str">
        <f t="shared" si="3"/>
        <v/>
      </c>
      <c r="F38" s="65"/>
      <c r="G38" s="65"/>
      <c r="H38" s="65"/>
      <c r="I38" s="65"/>
      <c r="J38" s="2"/>
      <c r="K38" s="65"/>
      <c r="L38" s="65"/>
    </row>
    <row r="39" spans="1:12" x14ac:dyDescent="0.2">
      <c r="A39" s="2">
        <v>37</v>
      </c>
      <c r="B39" s="3">
        <v>407390</v>
      </c>
      <c r="C39" s="25">
        <f t="shared" si="1"/>
        <v>6</v>
      </c>
      <c r="D39" s="8"/>
      <c r="E39" s="1" t="str">
        <f t="shared" si="3"/>
        <v/>
      </c>
      <c r="F39" s="65"/>
      <c r="G39" s="65"/>
      <c r="H39" s="65"/>
      <c r="I39" s="65"/>
      <c r="J39" s="2"/>
      <c r="K39" s="65"/>
      <c r="L39" s="65"/>
    </row>
    <row r="40" spans="1:12" x14ac:dyDescent="0.2">
      <c r="A40" s="2">
        <v>38</v>
      </c>
      <c r="B40" s="3">
        <v>49020</v>
      </c>
      <c r="C40" s="25">
        <f t="shared" si="1"/>
        <v>5</v>
      </c>
      <c r="D40" s="8"/>
      <c r="E40" s="1" t="str">
        <f t="shared" si="3"/>
        <v/>
      </c>
      <c r="F40" s="65"/>
      <c r="G40" s="65"/>
      <c r="H40" s="65"/>
      <c r="I40" s="65"/>
      <c r="J40" s="2"/>
      <c r="K40" s="65"/>
      <c r="L40" s="65"/>
    </row>
    <row r="41" spans="1:12" x14ac:dyDescent="0.2">
      <c r="A41" s="2">
        <v>39</v>
      </c>
      <c r="B41" s="3">
        <v>560709</v>
      </c>
      <c r="C41" s="25">
        <f t="shared" si="1"/>
        <v>6</v>
      </c>
      <c r="D41" s="8"/>
      <c r="E41" s="1" t="str">
        <f t="shared" si="3"/>
        <v/>
      </c>
      <c r="F41" s="65"/>
      <c r="G41" s="65"/>
      <c r="H41" s="65"/>
      <c r="I41" s="65"/>
      <c r="J41" s="2"/>
      <c r="K41" s="65"/>
      <c r="L41" s="65"/>
    </row>
    <row r="42" spans="1:12" x14ac:dyDescent="0.2">
      <c r="A42" s="2">
        <v>40</v>
      </c>
      <c r="B42" s="3">
        <v>6032</v>
      </c>
      <c r="C42" s="25">
        <f t="shared" si="1"/>
        <v>4</v>
      </c>
      <c r="D42" s="8"/>
      <c r="E42" s="1" t="str">
        <f t="shared" si="3"/>
        <v/>
      </c>
      <c r="F42" s="65"/>
      <c r="G42" s="65"/>
      <c r="H42" s="65"/>
      <c r="I42" s="65"/>
      <c r="J42" s="2"/>
      <c r="K42" s="65"/>
      <c r="L42" s="65"/>
    </row>
    <row r="43" spans="1:12" x14ac:dyDescent="0.2">
      <c r="A43" s="2">
        <v>41</v>
      </c>
      <c r="B43" s="3">
        <v>850026</v>
      </c>
      <c r="C43" s="25">
        <f t="shared" si="1"/>
        <v>6</v>
      </c>
      <c r="D43" s="8"/>
      <c r="E43" s="1" t="str">
        <f t="shared" si="3"/>
        <v/>
      </c>
      <c r="F43" s="65"/>
      <c r="G43" s="65"/>
      <c r="H43" s="65"/>
      <c r="I43" s="65"/>
      <c r="J43" s="2"/>
      <c r="K43" s="65"/>
      <c r="L43" s="65"/>
    </row>
    <row r="44" spans="1:12" x14ac:dyDescent="0.2">
      <c r="A44" s="2">
        <v>42</v>
      </c>
      <c r="B44" s="3">
        <v>3498</v>
      </c>
      <c r="C44" s="25">
        <f t="shared" si="1"/>
        <v>4</v>
      </c>
      <c r="D44" s="8"/>
      <c r="E44" s="1" t="str">
        <f t="shared" si="3"/>
        <v/>
      </c>
      <c r="F44" s="65"/>
      <c r="G44" s="65"/>
      <c r="H44" s="65"/>
      <c r="I44" s="65"/>
      <c r="J44" s="2"/>
      <c r="K44" s="65"/>
      <c r="L44" s="65"/>
    </row>
    <row r="45" spans="1:12" x14ac:dyDescent="0.2">
      <c r="A45" s="2">
        <v>43</v>
      </c>
      <c r="B45" s="3">
        <v>5618</v>
      </c>
      <c r="C45" s="25">
        <f t="shared" si="1"/>
        <v>4</v>
      </c>
      <c r="D45" s="8"/>
      <c r="E45" s="1" t="str">
        <f t="shared" si="3"/>
        <v/>
      </c>
      <c r="F45" s="65"/>
      <c r="G45" s="65"/>
      <c r="H45" s="65"/>
      <c r="I45" s="65"/>
      <c r="J45" s="2"/>
      <c r="K45" s="65"/>
      <c r="L45" s="65"/>
    </row>
    <row r="46" spans="1:12" x14ac:dyDescent="0.2">
      <c r="A46" s="2">
        <v>44</v>
      </c>
      <c r="B46" s="3">
        <v>76003</v>
      </c>
      <c r="C46" s="25">
        <f t="shared" si="1"/>
        <v>5</v>
      </c>
      <c r="D46" s="8"/>
      <c r="E46" s="1" t="str">
        <f t="shared" si="3"/>
        <v/>
      </c>
      <c r="F46" s="65"/>
      <c r="G46" s="65"/>
      <c r="H46" s="65"/>
      <c r="I46" s="65"/>
      <c r="J46" s="2"/>
      <c r="K46" s="65"/>
      <c r="L46" s="65"/>
    </row>
    <row r="47" spans="1:12" x14ac:dyDescent="0.2">
      <c r="A47" s="2">
        <v>45</v>
      </c>
      <c r="B47" s="3">
        <v>300254</v>
      </c>
      <c r="C47" s="25">
        <f t="shared" si="1"/>
        <v>6</v>
      </c>
      <c r="D47" s="8"/>
      <c r="E47" s="1" t="str">
        <f t="shared" si="3"/>
        <v/>
      </c>
      <c r="F47" s="65"/>
      <c r="G47" s="65"/>
      <c r="H47" s="65"/>
      <c r="I47" s="65"/>
      <c r="J47" s="2"/>
      <c r="K47" s="65"/>
      <c r="L47" s="65"/>
    </row>
    <row r="48" spans="1:12" x14ac:dyDescent="0.2">
      <c r="A48" s="2">
        <v>46</v>
      </c>
      <c r="B48" s="3">
        <v>59830</v>
      </c>
      <c r="C48" s="25">
        <f t="shared" si="1"/>
        <v>5</v>
      </c>
      <c r="D48" s="8"/>
      <c r="E48" s="1" t="str">
        <f t="shared" si="3"/>
        <v/>
      </c>
      <c r="F48" s="65"/>
      <c r="G48" s="65"/>
      <c r="H48" s="65"/>
      <c r="I48" s="65"/>
      <c r="J48" s="2"/>
      <c r="K48" s="65"/>
      <c r="L48" s="65"/>
    </row>
    <row r="49" spans="1:12" x14ac:dyDescent="0.2">
      <c r="A49" s="2">
        <v>47</v>
      </c>
      <c r="B49" s="3">
        <v>37605</v>
      </c>
      <c r="C49" s="25">
        <f t="shared" si="1"/>
        <v>5</v>
      </c>
      <c r="D49" s="8"/>
      <c r="E49" s="1" t="str">
        <f t="shared" si="3"/>
        <v/>
      </c>
      <c r="F49" s="65"/>
      <c r="G49" s="65"/>
      <c r="H49" s="65"/>
      <c r="I49" s="65"/>
      <c r="J49" s="2"/>
      <c r="K49" s="65"/>
      <c r="L49" s="65"/>
    </row>
    <row r="50" spans="1:12" x14ac:dyDescent="0.2">
      <c r="A50" s="2">
        <v>48</v>
      </c>
      <c r="B50" s="3">
        <v>812</v>
      </c>
      <c r="C50" s="25">
        <f t="shared" si="1"/>
        <v>3</v>
      </c>
      <c r="D50" s="8"/>
      <c r="E50" s="1" t="str">
        <f t="shared" si="3"/>
        <v/>
      </c>
      <c r="F50" s="65"/>
      <c r="G50" s="65"/>
      <c r="H50" s="65"/>
      <c r="I50" s="65"/>
      <c r="J50" s="2"/>
      <c r="K50" s="65"/>
      <c r="L50" s="65"/>
    </row>
    <row r="51" spans="1:12" x14ac:dyDescent="0.2">
      <c r="A51" s="2">
        <v>49</v>
      </c>
      <c r="B51" s="3">
        <v>40097</v>
      </c>
      <c r="C51" s="25">
        <f t="shared" si="1"/>
        <v>5</v>
      </c>
      <c r="D51" s="8"/>
      <c r="E51" s="1" t="str">
        <f t="shared" si="3"/>
        <v/>
      </c>
      <c r="F51" s="65"/>
      <c r="G51" s="65"/>
      <c r="H51" s="65"/>
      <c r="I51" s="65"/>
      <c r="J51" s="2"/>
      <c r="K51" s="65"/>
      <c r="L51" s="65"/>
    </row>
    <row r="52" spans="1:12" x14ac:dyDescent="0.2">
      <c r="A52" s="2">
        <v>50</v>
      </c>
      <c r="B52" s="3">
        <v>84702</v>
      </c>
      <c r="C52" s="25">
        <f t="shared" si="1"/>
        <v>5</v>
      </c>
      <c r="D52" s="8"/>
      <c r="E52" s="1" t="str">
        <f t="shared" si="3"/>
        <v/>
      </c>
      <c r="F52" s="65"/>
      <c r="G52" s="65"/>
      <c r="H52" s="65"/>
      <c r="I52" s="65"/>
      <c r="J52" s="2"/>
      <c r="K52" s="65"/>
      <c r="L52" s="65"/>
    </row>
    <row r="53" spans="1:12" x14ac:dyDescent="0.2">
      <c r="A53" s="2">
        <v>51</v>
      </c>
      <c r="B53" s="3">
        <v>205007</v>
      </c>
      <c r="C53" s="25">
        <f t="shared" si="1"/>
        <v>6</v>
      </c>
      <c r="D53" s="8"/>
      <c r="E53" s="1" t="str">
        <f t="shared" si="3"/>
        <v/>
      </c>
      <c r="F53" s="65"/>
      <c r="G53" s="65"/>
      <c r="H53" s="65"/>
      <c r="I53" s="65"/>
      <c r="J53" s="2"/>
      <c r="K53" s="65"/>
      <c r="L53" s="65"/>
    </row>
    <row r="54" spans="1:12" x14ac:dyDescent="0.2">
      <c r="A54" s="2">
        <v>52</v>
      </c>
      <c r="B54" s="3">
        <v>2090</v>
      </c>
      <c r="C54" s="25">
        <f t="shared" si="1"/>
        <v>4</v>
      </c>
      <c r="D54" s="8"/>
      <c r="E54" s="1" t="str">
        <f t="shared" si="3"/>
        <v/>
      </c>
      <c r="F54" s="65"/>
      <c r="G54" s="65"/>
      <c r="H54" s="65"/>
      <c r="I54" s="65"/>
      <c r="J54" s="2"/>
      <c r="K54" s="65"/>
      <c r="L54" s="65"/>
    </row>
    <row r="55" spans="1:12" x14ac:dyDescent="0.2">
      <c r="A55" s="2">
        <v>53</v>
      </c>
      <c r="B55" s="3">
        <v>80407</v>
      </c>
      <c r="C55" s="25">
        <f t="shared" si="1"/>
        <v>5</v>
      </c>
      <c r="D55" s="8"/>
      <c r="E55" s="1" t="str">
        <f t="shared" si="3"/>
        <v/>
      </c>
      <c r="F55" s="65"/>
      <c r="G55" s="65"/>
      <c r="H55" s="65"/>
      <c r="I55" s="65"/>
      <c r="J55" s="2"/>
      <c r="K55" s="65"/>
      <c r="L55" s="65"/>
    </row>
    <row r="56" spans="1:12" x14ac:dyDescent="0.2">
      <c r="A56" s="2">
        <v>54</v>
      </c>
      <c r="B56" s="3">
        <v>6213</v>
      </c>
      <c r="C56" s="25">
        <f t="shared" si="1"/>
        <v>4</v>
      </c>
      <c r="D56" s="8"/>
      <c r="E56" s="1" t="str">
        <f t="shared" si="3"/>
        <v/>
      </c>
      <c r="F56" s="65"/>
      <c r="G56" s="65"/>
      <c r="H56" s="65"/>
      <c r="I56" s="65"/>
      <c r="J56" s="2"/>
      <c r="K56" s="65"/>
      <c r="L56" s="65"/>
    </row>
    <row r="57" spans="1:12" x14ac:dyDescent="0.2">
      <c r="A57" s="2">
        <v>55</v>
      </c>
      <c r="B57" s="3">
        <v>70030</v>
      </c>
      <c r="C57" s="25">
        <f t="shared" si="1"/>
        <v>5</v>
      </c>
      <c r="D57" s="8"/>
      <c r="E57" s="1" t="str">
        <f t="shared" si="3"/>
        <v/>
      </c>
      <c r="F57" s="65"/>
      <c r="G57" s="65"/>
      <c r="H57" s="65"/>
      <c r="I57" s="65"/>
      <c r="J57" s="2"/>
      <c r="K57" s="65"/>
      <c r="L57" s="65"/>
    </row>
    <row r="58" spans="1:12" x14ac:dyDescent="0.2">
      <c r="A58" s="2">
        <v>56</v>
      </c>
      <c r="B58" s="3">
        <v>800496</v>
      </c>
      <c r="C58" s="25">
        <f t="shared" si="1"/>
        <v>6</v>
      </c>
      <c r="D58" s="8"/>
      <c r="E58" s="1" t="str">
        <f t="shared" si="3"/>
        <v/>
      </c>
      <c r="F58" s="65"/>
      <c r="G58" s="65"/>
      <c r="H58" s="65"/>
      <c r="I58" s="65"/>
      <c r="J58" s="2"/>
      <c r="K58" s="65"/>
      <c r="L58" s="65"/>
    </row>
    <row r="59" spans="1:12" x14ac:dyDescent="0.2">
      <c r="A59" s="2">
        <v>57</v>
      </c>
      <c r="B59" s="3">
        <v>9026</v>
      </c>
      <c r="C59" s="25">
        <f t="shared" si="1"/>
        <v>4</v>
      </c>
      <c r="D59" s="8"/>
      <c r="E59" s="1" t="str">
        <f t="shared" si="3"/>
        <v/>
      </c>
      <c r="F59" s="65"/>
      <c r="G59" s="65"/>
      <c r="H59" s="65"/>
      <c r="I59" s="65"/>
      <c r="J59" s="2"/>
      <c r="K59" s="65"/>
      <c r="L59" s="65"/>
    </row>
    <row r="60" spans="1:12" x14ac:dyDescent="0.2">
      <c r="A60" s="2">
        <v>58</v>
      </c>
      <c r="B60" s="3">
        <v>83416</v>
      </c>
      <c r="C60" s="25">
        <f t="shared" si="1"/>
        <v>5</v>
      </c>
      <c r="D60" s="8"/>
      <c r="E60" s="1" t="str">
        <f t="shared" si="3"/>
        <v/>
      </c>
      <c r="F60" s="65"/>
      <c r="G60" s="65"/>
      <c r="H60" s="65"/>
      <c r="I60" s="65"/>
      <c r="J60" s="2"/>
      <c r="K60" s="65"/>
      <c r="L60" s="65"/>
    </row>
    <row r="61" spans="1:12" x14ac:dyDescent="0.2">
      <c r="A61" s="2">
        <v>59</v>
      </c>
      <c r="B61" s="3">
        <v>450</v>
      </c>
      <c r="C61" s="25">
        <f t="shared" si="1"/>
        <v>3</v>
      </c>
      <c r="D61" s="8"/>
      <c r="E61" s="1" t="str">
        <f t="shared" si="3"/>
        <v/>
      </c>
      <c r="F61" s="65"/>
      <c r="G61" s="65"/>
      <c r="H61" s="65"/>
      <c r="I61" s="65"/>
      <c r="J61" s="2"/>
      <c r="K61" s="65"/>
      <c r="L61" s="65"/>
    </row>
    <row r="62" spans="1:12" x14ac:dyDescent="0.2">
      <c r="A62" s="2">
        <v>60</v>
      </c>
      <c r="B62" s="3">
        <v>20083</v>
      </c>
      <c r="C62" s="25">
        <f t="shared" si="1"/>
        <v>5</v>
      </c>
      <c r="D62" s="8"/>
      <c r="E62" s="1" t="str">
        <f t="shared" si="3"/>
        <v/>
      </c>
      <c r="F62" s="65"/>
      <c r="G62" s="65"/>
      <c r="H62" s="65"/>
      <c r="I62" s="65"/>
      <c r="J62" s="2"/>
      <c r="K62" s="65"/>
      <c r="L62" s="65"/>
    </row>
    <row r="63" spans="1:12" x14ac:dyDescent="0.2">
      <c r="A63" s="2">
        <v>61</v>
      </c>
      <c r="B63" s="3">
        <v>203</v>
      </c>
      <c r="C63" s="25">
        <f t="shared" si="1"/>
        <v>3</v>
      </c>
      <c r="D63" s="8"/>
      <c r="E63" s="1" t="str">
        <f t="shared" si="3"/>
        <v/>
      </c>
      <c r="F63" s="65"/>
      <c r="G63" s="65"/>
      <c r="H63" s="65"/>
      <c r="I63" s="65"/>
      <c r="J63" s="2"/>
      <c r="K63" s="65"/>
      <c r="L63" s="65"/>
    </row>
    <row r="64" spans="1:12" x14ac:dyDescent="0.2">
      <c r="A64" s="2">
        <v>62</v>
      </c>
      <c r="B64" s="3">
        <v>5412</v>
      </c>
      <c r="C64" s="25">
        <f t="shared" si="1"/>
        <v>4</v>
      </c>
      <c r="D64" s="8"/>
      <c r="E64" s="1" t="str">
        <f t="shared" si="3"/>
        <v/>
      </c>
      <c r="F64" s="65"/>
      <c r="G64" s="65"/>
      <c r="H64" s="65"/>
      <c r="I64" s="65"/>
      <c r="J64" s="2"/>
      <c r="K64" s="65"/>
      <c r="L64" s="65"/>
    </row>
    <row r="65" spans="1:12" x14ac:dyDescent="0.2">
      <c r="A65" s="2">
        <v>63</v>
      </c>
      <c r="B65" s="3">
        <v>409006</v>
      </c>
      <c r="C65" s="25">
        <f t="shared" si="1"/>
        <v>6</v>
      </c>
      <c r="D65" s="8"/>
      <c r="E65" s="1" t="str">
        <f t="shared" si="3"/>
        <v/>
      </c>
      <c r="F65" s="65"/>
      <c r="G65" s="65"/>
      <c r="H65" s="65"/>
      <c r="I65" s="65"/>
      <c r="J65" s="2"/>
      <c r="K65" s="65"/>
      <c r="L65" s="65"/>
    </row>
    <row r="66" spans="1:12" x14ac:dyDescent="0.2">
      <c r="A66" s="2">
        <v>64</v>
      </c>
      <c r="B66" s="3">
        <v>20056</v>
      </c>
      <c r="C66" s="25">
        <f t="shared" si="1"/>
        <v>5</v>
      </c>
      <c r="D66" s="8"/>
      <c r="E66" s="1" t="str">
        <f t="shared" si="3"/>
        <v/>
      </c>
      <c r="F66" s="65"/>
      <c r="G66" s="65"/>
      <c r="H66" s="65"/>
      <c r="I66" s="65"/>
      <c r="J66" s="2"/>
      <c r="K66" s="65"/>
      <c r="L66" s="65"/>
    </row>
    <row r="67" spans="1:12" x14ac:dyDescent="0.2">
      <c r="A67" s="2">
        <v>65</v>
      </c>
      <c r="B67" s="3">
        <v>3864</v>
      </c>
      <c r="C67" s="25">
        <f t="shared" ref="C67:C122" si="4">LEN(B67)</f>
        <v>4</v>
      </c>
      <c r="D67" s="8"/>
      <c r="E67" s="1" t="str">
        <f t="shared" si="3"/>
        <v/>
      </c>
      <c r="F67" s="65"/>
      <c r="G67" s="65"/>
      <c r="H67" s="65"/>
      <c r="I67" s="65"/>
      <c r="J67" s="2"/>
      <c r="K67" s="65"/>
      <c r="L67" s="65"/>
    </row>
    <row r="68" spans="1:12" x14ac:dyDescent="0.2">
      <c r="A68" s="2">
        <v>66</v>
      </c>
      <c r="B68" s="3">
        <v>400680</v>
      </c>
      <c r="C68" s="25">
        <f t="shared" si="4"/>
        <v>6</v>
      </c>
      <c r="D68" s="8"/>
      <c r="E68" s="1" t="str">
        <f t="shared" si="3"/>
        <v/>
      </c>
      <c r="F68" s="65"/>
      <c r="G68" s="65"/>
      <c r="H68" s="65"/>
      <c r="I68" s="65"/>
      <c r="J68" s="2"/>
      <c r="K68" s="65"/>
      <c r="L68" s="65"/>
    </row>
    <row r="69" spans="1:12" x14ac:dyDescent="0.2">
      <c r="A69" s="2">
        <v>67</v>
      </c>
      <c r="B69" s="3">
        <v>28004</v>
      </c>
      <c r="C69" s="25">
        <f t="shared" si="4"/>
        <v>5</v>
      </c>
      <c r="D69" s="8"/>
      <c r="E69" s="1" t="str">
        <f t="shared" si="3"/>
        <v/>
      </c>
      <c r="F69" s="65"/>
      <c r="G69" s="65"/>
      <c r="H69" s="65"/>
      <c r="I69" s="65"/>
      <c r="J69" s="2"/>
      <c r="K69" s="65"/>
      <c r="L69" s="65"/>
    </row>
    <row r="70" spans="1:12" x14ac:dyDescent="0.2">
      <c r="A70" s="2">
        <v>68</v>
      </c>
      <c r="B70" s="3">
        <v>97613</v>
      </c>
      <c r="C70" s="25">
        <f t="shared" si="4"/>
        <v>5</v>
      </c>
      <c r="D70" s="8"/>
      <c r="E70" s="1" t="str">
        <f t="shared" si="3"/>
        <v/>
      </c>
      <c r="F70" s="65"/>
      <c r="G70" s="65"/>
      <c r="H70" s="65"/>
      <c r="I70" s="65"/>
      <c r="J70" s="2"/>
      <c r="K70" s="65"/>
      <c r="L70" s="65"/>
    </row>
    <row r="71" spans="1:12" x14ac:dyDescent="0.2">
      <c r="A71" s="2">
        <v>69</v>
      </c>
      <c r="B71" s="3">
        <v>30070</v>
      </c>
      <c r="C71" s="25">
        <f t="shared" si="4"/>
        <v>5</v>
      </c>
      <c r="D71" s="8"/>
      <c r="E71" s="1" t="str">
        <f t="shared" si="3"/>
        <v/>
      </c>
      <c r="F71" s="65"/>
      <c r="G71" s="65"/>
      <c r="H71" s="65"/>
      <c r="I71" s="65"/>
      <c r="J71" s="2"/>
      <c r="K71" s="65"/>
      <c r="L71" s="65"/>
    </row>
    <row r="72" spans="1:12" x14ac:dyDescent="0.2">
      <c r="A72" s="2">
        <v>70</v>
      </c>
      <c r="B72" s="3">
        <v>90804</v>
      </c>
      <c r="C72" s="25">
        <f t="shared" si="4"/>
        <v>5</v>
      </c>
      <c r="D72" s="8"/>
      <c r="E72" s="1" t="str">
        <f t="shared" si="3"/>
        <v/>
      </c>
      <c r="F72" s="65"/>
      <c r="G72" s="65"/>
      <c r="H72" s="65"/>
      <c r="I72" s="65"/>
      <c r="J72" s="2"/>
      <c r="K72" s="65"/>
      <c r="L72" s="65"/>
    </row>
    <row r="73" spans="1:12" x14ac:dyDescent="0.2">
      <c r="A73" s="2">
        <v>71</v>
      </c>
      <c r="B73" s="3">
        <v>305002</v>
      </c>
      <c r="C73" s="25">
        <f t="shared" si="4"/>
        <v>6</v>
      </c>
      <c r="D73" s="8"/>
      <c r="E73" s="1" t="str">
        <f t="shared" si="3"/>
        <v/>
      </c>
      <c r="F73" s="65"/>
      <c r="G73" s="65"/>
      <c r="H73" s="65"/>
      <c r="I73" s="65"/>
      <c r="J73" s="2"/>
      <c r="K73" s="65"/>
      <c r="L73" s="65"/>
    </row>
    <row r="74" spans="1:12" x14ac:dyDescent="0.2">
      <c r="A74" s="2">
        <v>72</v>
      </c>
      <c r="B74" s="3">
        <v>6094</v>
      </c>
      <c r="C74" s="25">
        <f t="shared" si="4"/>
        <v>4</v>
      </c>
      <c r="D74" s="8"/>
      <c r="E74" s="1" t="str">
        <f t="shared" si="3"/>
        <v/>
      </c>
      <c r="F74" s="65"/>
      <c r="G74" s="65"/>
      <c r="H74" s="65"/>
      <c r="I74" s="65"/>
      <c r="J74" s="2"/>
      <c r="K74" s="65"/>
      <c r="L74" s="65"/>
    </row>
    <row r="75" spans="1:12" x14ac:dyDescent="0.2">
      <c r="A75" s="2">
        <v>73</v>
      </c>
      <c r="B75" s="3">
        <v>730002</v>
      </c>
      <c r="C75" s="25">
        <f t="shared" si="4"/>
        <v>6</v>
      </c>
      <c r="D75" s="8"/>
      <c r="E75" s="1" t="str">
        <f t="shared" si="3"/>
        <v/>
      </c>
      <c r="F75" s="65"/>
      <c r="G75" s="65"/>
      <c r="H75" s="65"/>
      <c r="I75" s="65"/>
      <c r="J75" s="2"/>
      <c r="K75" s="65"/>
      <c r="L75" s="65"/>
    </row>
    <row r="76" spans="1:12" x14ac:dyDescent="0.2">
      <c r="A76" s="2">
        <v>74</v>
      </c>
      <c r="B76" s="3">
        <v>46092</v>
      </c>
      <c r="C76" s="25">
        <f t="shared" si="4"/>
        <v>5</v>
      </c>
      <c r="D76" s="8"/>
      <c r="E76" s="1" t="str">
        <f t="shared" si="3"/>
        <v/>
      </c>
      <c r="F76" s="65"/>
      <c r="G76" s="65"/>
      <c r="H76" s="65"/>
      <c r="I76" s="65"/>
      <c r="J76" s="2"/>
      <c r="K76" s="65"/>
      <c r="L76" s="65"/>
    </row>
    <row r="77" spans="1:12" x14ac:dyDescent="0.2">
      <c r="A77" s="2">
        <v>75</v>
      </c>
      <c r="B77" s="3">
        <v>907415</v>
      </c>
      <c r="C77" s="25">
        <f t="shared" si="4"/>
        <v>6</v>
      </c>
      <c r="D77" s="8"/>
      <c r="E77" s="1" t="str">
        <f t="shared" si="3"/>
        <v/>
      </c>
      <c r="F77" s="65"/>
      <c r="G77" s="65"/>
      <c r="H77" s="65"/>
      <c r="I77" s="65"/>
      <c r="J77" s="2"/>
      <c r="K77" s="65"/>
      <c r="L77" s="65"/>
    </row>
    <row r="78" spans="1:12" x14ac:dyDescent="0.2">
      <c r="A78" s="2">
        <v>76</v>
      </c>
      <c r="B78" s="3">
        <v>6008</v>
      </c>
      <c r="C78" s="25">
        <f t="shared" si="4"/>
        <v>4</v>
      </c>
      <c r="D78" s="8"/>
      <c r="E78" s="1" t="str">
        <f t="shared" si="3"/>
        <v/>
      </c>
      <c r="F78" s="65"/>
      <c r="G78" s="65"/>
      <c r="H78" s="65"/>
      <c r="I78" s="65"/>
      <c r="J78" s="2"/>
      <c r="K78" s="65"/>
      <c r="L78" s="65"/>
    </row>
    <row r="79" spans="1:12" x14ac:dyDescent="0.2">
      <c r="A79" s="2">
        <v>77</v>
      </c>
      <c r="B79" s="3">
        <v>820009</v>
      </c>
      <c r="C79" s="25">
        <f t="shared" si="4"/>
        <v>6</v>
      </c>
      <c r="D79" s="8"/>
      <c r="E79" s="1" t="str">
        <f t="shared" si="3"/>
        <v/>
      </c>
      <c r="F79" s="65"/>
      <c r="G79" s="65"/>
      <c r="H79" s="65"/>
      <c r="I79" s="65"/>
      <c r="J79" s="2"/>
      <c r="K79" s="65"/>
      <c r="L79" s="65"/>
    </row>
    <row r="80" spans="1:12" x14ac:dyDescent="0.2">
      <c r="A80" s="2">
        <v>78</v>
      </c>
      <c r="B80" s="3">
        <v>94060</v>
      </c>
      <c r="C80" s="25">
        <f t="shared" si="4"/>
        <v>5</v>
      </c>
      <c r="D80" s="8"/>
      <c r="E80" s="1" t="str">
        <f t="shared" si="3"/>
        <v/>
      </c>
      <c r="F80" s="65"/>
      <c r="G80" s="65"/>
      <c r="H80" s="65"/>
      <c r="I80" s="65"/>
      <c r="J80" s="2"/>
      <c r="K80" s="65"/>
      <c r="L80" s="65"/>
    </row>
    <row r="81" spans="1:12" x14ac:dyDescent="0.2">
      <c r="A81" s="2">
        <v>79</v>
      </c>
      <c r="B81" s="3">
        <v>495</v>
      </c>
      <c r="C81" s="25">
        <f t="shared" si="4"/>
        <v>3</v>
      </c>
      <c r="D81" s="8"/>
      <c r="E81" s="1" t="str">
        <f t="shared" si="3"/>
        <v/>
      </c>
      <c r="F81" s="65"/>
      <c r="G81" s="65"/>
      <c r="H81" s="65"/>
      <c r="I81" s="65"/>
      <c r="J81" s="2"/>
      <c r="K81" s="65"/>
      <c r="L81" s="65"/>
    </row>
    <row r="82" spans="1:12" x14ac:dyDescent="0.2">
      <c r="A82" s="2">
        <v>80</v>
      </c>
      <c r="B82" s="3">
        <v>30020</v>
      </c>
      <c r="C82" s="25">
        <f t="shared" si="4"/>
        <v>5</v>
      </c>
      <c r="D82" s="8"/>
      <c r="E82" s="1" t="str">
        <f t="shared" si="3"/>
        <v/>
      </c>
      <c r="F82" s="65"/>
      <c r="G82" s="65"/>
      <c r="H82" s="65"/>
      <c r="I82" s="65"/>
      <c r="J82" s="2"/>
      <c r="K82" s="65"/>
      <c r="L82" s="65"/>
    </row>
    <row r="83" spans="1:12" x14ac:dyDescent="0.2">
      <c r="A83" s="2">
        <v>81</v>
      </c>
      <c r="B83" s="3">
        <v>96470</v>
      </c>
      <c r="C83" s="25">
        <f t="shared" si="4"/>
        <v>5</v>
      </c>
      <c r="D83" s="8"/>
      <c r="E83" s="1" t="str">
        <f t="shared" si="3"/>
        <v/>
      </c>
      <c r="F83" s="65"/>
      <c r="G83" s="65"/>
      <c r="H83" s="65"/>
      <c r="I83" s="65"/>
      <c r="J83" s="2"/>
      <c r="K83" s="65"/>
      <c r="L83" s="65"/>
    </row>
    <row r="84" spans="1:12" x14ac:dyDescent="0.2">
      <c r="A84" s="2">
        <v>82</v>
      </c>
      <c r="B84" s="3">
        <v>605030</v>
      </c>
      <c r="C84" s="25">
        <f t="shared" si="4"/>
        <v>6</v>
      </c>
      <c r="D84" s="8"/>
      <c r="E84" s="1" t="str">
        <f t="shared" si="3"/>
        <v/>
      </c>
      <c r="F84" s="65"/>
      <c r="G84" s="65"/>
      <c r="H84" s="65"/>
      <c r="I84" s="65"/>
      <c r="J84" s="2"/>
      <c r="K84" s="65"/>
      <c r="L84" s="65"/>
    </row>
    <row r="85" spans="1:12" x14ac:dyDescent="0.2">
      <c r="A85" s="2">
        <v>83</v>
      </c>
      <c r="B85" s="3">
        <v>5029</v>
      </c>
      <c r="C85" s="25">
        <f t="shared" si="4"/>
        <v>4</v>
      </c>
      <c r="D85" s="8"/>
      <c r="E85" s="1" t="str">
        <f t="shared" si="3"/>
        <v/>
      </c>
      <c r="F85" s="65"/>
      <c r="G85" s="65"/>
      <c r="H85" s="65"/>
      <c r="I85" s="65"/>
      <c r="J85" s="2"/>
      <c r="K85" s="65"/>
      <c r="L85" s="65"/>
    </row>
    <row r="86" spans="1:12" x14ac:dyDescent="0.2">
      <c r="A86" s="2">
        <v>84</v>
      </c>
      <c r="B86" s="3">
        <v>748600</v>
      </c>
      <c r="C86" s="25">
        <f t="shared" si="4"/>
        <v>6</v>
      </c>
      <c r="D86" s="8"/>
      <c r="E86" s="1" t="str">
        <f t="shared" si="3"/>
        <v/>
      </c>
      <c r="F86" s="65"/>
      <c r="G86" s="65"/>
      <c r="H86" s="65"/>
      <c r="I86" s="65"/>
      <c r="J86" s="2"/>
      <c r="K86" s="65"/>
      <c r="L86" s="65"/>
    </row>
    <row r="87" spans="1:12" x14ac:dyDescent="0.2">
      <c r="A87" s="2">
        <v>85</v>
      </c>
      <c r="B87" s="3">
        <v>60730</v>
      </c>
      <c r="C87" s="25">
        <f t="shared" si="4"/>
        <v>5</v>
      </c>
      <c r="D87" s="8"/>
      <c r="E87" s="1" t="str">
        <f t="shared" si="3"/>
        <v/>
      </c>
      <c r="F87" s="65"/>
      <c r="G87" s="65"/>
      <c r="H87" s="65"/>
      <c r="I87" s="65"/>
      <c r="J87" s="2"/>
      <c r="K87" s="65"/>
      <c r="L87" s="65"/>
    </row>
    <row r="88" spans="1:12" x14ac:dyDescent="0.2">
      <c r="A88" s="2">
        <v>86</v>
      </c>
      <c r="B88" s="3">
        <v>8603</v>
      </c>
      <c r="C88" s="25">
        <f t="shared" si="4"/>
        <v>4</v>
      </c>
      <c r="D88" s="8"/>
      <c r="E88" s="1" t="str">
        <f t="shared" si="3"/>
        <v/>
      </c>
      <c r="F88" s="65"/>
      <c r="G88" s="65"/>
      <c r="H88" s="65"/>
      <c r="I88" s="65"/>
      <c r="J88" s="2"/>
      <c r="K88" s="65"/>
      <c r="L88" s="65"/>
    </row>
    <row r="89" spans="1:12" x14ac:dyDescent="0.2">
      <c r="A89" s="2">
        <v>87</v>
      </c>
      <c r="B89" s="3">
        <v>57218</v>
      </c>
      <c r="C89" s="25">
        <f t="shared" si="4"/>
        <v>5</v>
      </c>
      <c r="D89" s="8"/>
      <c r="E89" s="1" t="str">
        <f t="shared" si="3"/>
        <v/>
      </c>
      <c r="F89" s="65"/>
      <c r="G89" s="65"/>
      <c r="H89" s="65"/>
      <c r="I89" s="65"/>
      <c r="J89" s="2"/>
      <c r="K89" s="65"/>
      <c r="L89" s="65"/>
    </row>
    <row r="90" spans="1:12" x14ac:dyDescent="0.2">
      <c r="A90" s="2">
        <v>88</v>
      </c>
      <c r="B90" s="3">
        <v>630020</v>
      </c>
      <c r="C90" s="25">
        <f t="shared" si="4"/>
        <v>6</v>
      </c>
      <c r="D90" s="8"/>
      <c r="E90" s="1" t="str">
        <f t="shared" si="3"/>
        <v/>
      </c>
      <c r="F90" s="65"/>
      <c r="G90" s="65"/>
      <c r="H90" s="65"/>
      <c r="I90" s="65"/>
      <c r="J90" s="2"/>
      <c r="K90" s="65"/>
      <c r="L90" s="65"/>
    </row>
    <row r="91" spans="1:12" x14ac:dyDescent="0.2">
      <c r="A91" s="2">
        <v>89</v>
      </c>
      <c r="B91" s="3">
        <v>5297</v>
      </c>
      <c r="C91" s="25">
        <f t="shared" si="4"/>
        <v>4</v>
      </c>
      <c r="D91" s="8"/>
      <c r="E91" s="1" t="str">
        <f t="shared" si="3"/>
        <v/>
      </c>
      <c r="F91" s="65"/>
      <c r="G91" s="65"/>
      <c r="H91" s="65"/>
      <c r="I91" s="65"/>
      <c r="J91" s="2"/>
      <c r="K91" s="65"/>
      <c r="L91" s="65"/>
    </row>
    <row r="92" spans="1:12" x14ac:dyDescent="0.2">
      <c r="A92" s="2">
        <v>90</v>
      </c>
      <c r="B92" s="3">
        <v>8629</v>
      </c>
      <c r="C92" s="25">
        <f t="shared" si="4"/>
        <v>4</v>
      </c>
      <c r="D92" s="8"/>
      <c r="E92" s="1" t="str">
        <f t="shared" si="3"/>
        <v/>
      </c>
      <c r="F92" s="65"/>
      <c r="G92" s="65"/>
      <c r="H92" s="65"/>
      <c r="I92" s="65"/>
      <c r="J92" s="2"/>
      <c r="K92" s="65"/>
      <c r="L92" s="65"/>
    </row>
    <row r="93" spans="1:12" x14ac:dyDescent="0.2">
      <c r="A93" s="2">
        <v>91</v>
      </c>
      <c r="B93" s="3">
        <v>53802</v>
      </c>
      <c r="C93" s="25">
        <f t="shared" si="4"/>
        <v>5</v>
      </c>
      <c r="D93" s="8"/>
      <c r="E93" s="1" t="str">
        <f t="shared" si="3"/>
        <v/>
      </c>
      <c r="F93" s="65"/>
      <c r="G93" s="65"/>
      <c r="H93" s="65"/>
      <c r="I93" s="65"/>
      <c r="J93" s="2"/>
      <c r="K93" s="65"/>
      <c r="L93" s="65"/>
    </row>
    <row r="94" spans="1:12" x14ac:dyDescent="0.2">
      <c r="A94" s="2">
        <v>92</v>
      </c>
      <c r="B94" s="3">
        <v>6830</v>
      </c>
      <c r="C94" s="25">
        <f t="shared" si="4"/>
        <v>4</v>
      </c>
      <c r="D94" s="8"/>
      <c r="E94" s="1" t="str">
        <f t="shared" si="3"/>
        <v/>
      </c>
      <c r="F94" s="65"/>
      <c r="G94" s="65"/>
      <c r="H94" s="65"/>
      <c r="I94" s="65"/>
      <c r="J94" s="2"/>
      <c r="K94" s="65"/>
      <c r="L94" s="65"/>
    </row>
    <row r="95" spans="1:12" x14ac:dyDescent="0.2">
      <c r="A95" s="2">
        <v>93</v>
      </c>
      <c r="B95" s="3">
        <v>763900</v>
      </c>
      <c r="C95" s="25">
        <f t="shared" si="4"/>
        <v>6</v>
      </c>
      <c r="D95" s="8"/>
      <c r="E95" s="1" t="str">
        <f t="shared" si="3"/>
        <v/>
      </c>
      <c r="F95" s="65"/>
      <c r="G95" s="65"/>
      <c r="H95" s="65"/>
      <c r="I95" s="65"/>
      <c r="J95" s="2"/>
      <c r="K95" s="65"/>
      <c r="L95" s="65"/>
    </row>
    <row r="96" spans="1:12" x14ac:dyDescent="0.2">
      <c r="A96" s="2">
        <v>94</v>
      </c>
      <c r="B96" s="3">
        <v>4030</v>
      </c>
      <c r="C96" s="25">
        <f t="shared" si="4"/>
        <v>4</v>
      </c>
      <c r="D96" s="8"/>
      <c r="E96" s="1" t="str">
        <f t="shared" si="3"/>
        <v/>
      </c>
      <c r="F96" s="65"/>
      <c r="G96" s="65"/>
      <c r="H96" s="65"/>
      <c r="I96" s="65"/>
      <c r="J96" s="2"/>
      <c r="K96" s="65"/>
      <c r="L96" s="65"/>
    </row>
    <row r="97" spans="1:12" x14ac:dyDescent="0.2">
      <c r="A97" s="2">
        <v>95</v>
      </c>
      <c r="B97" s="3">
        <v>3820</v>
      </c>
      <c r="C97" s="25">
        <f t="shared" si="4"/>
        <v>4</v>
      </c>
      <c r="D97" s="8"/>
      <c r="E97" s="1" t="str">
        <f t="shared" si="3"/>
        <v/>
      </c>
      <c r="F97" s="65"/>
      <c r="G97" s="65"/>
      <c r="H97" s="65"/>
      <c r="I97" s="65"/>
      <c r="J97" s="2"/>
      <c r="K97" s="65"/>
      <c r="L97" s="65"/>
    </row>
    <row r="98" spans="1:12" x14ac:dyDescent="0.2">
      <c r="A98" s="2">
        <v>96</v>
      </c>
      <c r="B98" s="3">
        <v>790502</v>
      </c>
      <c r="C98" s="25">
        <f t="shared" si="4"/>
        <v>6</v>
      </c>
      <c r="D98" s="8"/>
      <c r="E98" s="1" t="str">
        <f t="shared" si="3"/>
        <v/>
      </c>
      <c r="F98" s="65"/>
      <c r="G98" s="65"/>
      <c r="H98" s="65"/>
      <c r="I98" s="65"/>
      <c r="J98" s="2"/>
      <c r="K98" s="65"/>
      <c r="L98" s="65"/>
    </row>
    <row r="99" spans="1:12" x14ac:dyDescent="0.2">
      <c r="A99" s="2">
        <v>97</v>
      </c>
      <c r="B99" s="3">
        <v>70290</v>
      </c>
      <c r="C99" s="25">
        <f t="shared" si="4"/>
        <v>5</v>
      </c>
      <c r="D99" s="8"/>
      <c r="E99" s="1" t="str">
        <f t="shared" ref="E99:E122" si="5">IF(SUM(F99:J99)&gt;0,1,"")</f>
        <v/>
      </c>
      <c r="F99" s="65"/>
      <c r="G99" s="65"/>
      <c r="H99" s="65"/>
      <c r="I99" s="65"/>
      <c r="J99" s="2"/>
      <c r="K99" s="65"/>
      <c r="L99" s="65"/>
    </row>
    <row r="100" spans="1:12" x14ac:dyDescent="0.2">
      <c r="A100" s="2">
        <v>98</v>
      </c>
      <c r="B100" s="3">
        <v>280064</v>
      </c>
      <c r="C100" s="25">
        <f t="shared" si="4"/>
        <v>6</v>
      </c>
      <c r="D100" s="8"/>
      <c r="E100" s="1" t="str">
        <f t="shared" si="5"/>
        <v/>
      </c>
      <c r="F100" s="65"/>
      <c r="G100" s="65"/>
      <c r="H100" s="65"/>
      <c r="I100" s="65"/>
      <c r="J100" s="2"/>
      <c r="K100" s="65"/>
      <c r="L100" s="65"/>
    </row>
    <row r="101" spans="1:12" x14ac:dyDescent="0.2">
      <c r="A101" s="2">
        <v>99</v>
      </c>
      <c r="B101" s="3">
        <v>8050</v>
      </c>
      <c r="C101" s="25">
        <f t="shared" si="4"/>
        <v>4</v>
      </c>
      <c r="D101" s="8"/>
      <c r="E101" s="1" t="str">
        <f t="shared" si="5"/>
        <v/>
      </c>
      <c r="F101" s="65"/>
      <c r="G101" s="65"/>
      <c r="H101" s="65"/>
      <c r="I101" s="65"/>
      <c r="J101" s="2"/>
      <c r="K101" s="65"/>
      <c r="L101" s="65"/>
    </row>
    <row r="102" spans="1:12" x14ac:dyDescent="0.2">
      <c r="A102" s="2">
        <v>100</v>
      </c>
      <c r="B102" s="3">
        <v>90407</v>
      </c>
      <c r="C102" s="25">
        <f t="shared" si="4"/>
        <v>5</v>
      </c>
      <c r="D102" s="8"/>
      <c r="E102" s="1" t="str">
        <f t="shared" si="5"/>
        <v/>
      </c>
      <c r="F102" s="65"/>
      <c r="G102" s="65"/>
      <c r="H102" s="65"/>
      <c r="I102" s="65"/>
      <c r="J102" s="2"/>
      <c r="K102" s="65"/>
      <c r="L102" s="65"/>
    </row>
    <row r="103" spans="1:12" x14ac:dyDescent="0.2">
      <c r="A103" s="2">
        <v>101</v>
      </c>
      <c r="B103" s="3">
        <v>4069</v>
      </c>
      <c r="C103" s="25">
        <f t="shared" si="4"/>
        <v>4</v>
      </c>
      <c r="D103" s="8"/>
      <c r="E103" s="1" t="str">
        <f t="shared" si="5"/>
        <v/>
      </c>
      <c r="F103" s="65"/>
      <c r="G103" s="65"/>
      <c r="H103" s="65"/>
      <c r="I103" s="65"/>
      <c r="J103" s="2"/>
      <c r="K103" s="65"/>
      <c r="L103" s="65"/>
    </row>
    <row r="104" spans="1:12" x14ac:dyDescent="0.2">
      <c r="A104" s="2">
        <v>102</v>
      </c>
      <c r="B104" s="3">
        <v>603840</v>
      </c>
      <c r="C104" s="25">
        <f t="shared" si="4"/>
        <v>6</v>
      </c>
      <c r="D104" s="8"/>
      <c r="E104" s="1" t="str">
        <f t="shared" si="5"/>
        <v/>
      </c>
      <c r="F104" s="65"/>
      <c r="G104" s="65"/>
      <c r="H104" s="65"/>
      <c r="I104" s="65"/>
      <c r="J104" s="2"/>
      <c r="K104" s="65"/>
      <c r="L104" s="65"/>
    </row>
    <row r="105" spans="1:12" x14ac:dyDescent="0.2">
      <c r="A105" s="2">
        <v>103</v>
      </c>
      <c r="B105" s="3">
        <v>72030</v>
      </c>
      <c r="C105" s="25">
        <f t="shared" si="4"/>
        <v>5</v>
      </c>
      <c r="D105" s="8"/>
      <c r="E105" s="1" t="str">
        <f t="shared" si="5"/>
        <v/>
      </c>
      <c r="F105" s="65"/>
      <c r="G105" s="65"/>
      <c r="H105" s="65"/>
      <c r="I105" s="65"/>
      <c r="J105" s="2"/>
      <c r="K105" s="65"/>
      <c r="L105" s="65"/>
    </row>
    <row r="106" spans="1:12" x14ac:dyDescent="0.2">
      <c r="A106" s="2">
        <v>104</v>
      </c>
      <c r="B106" s="3">
        <v>7965</v>
      </c>
      <c r="C106" s="25">
        <f t="shared" si="4"/>
        <v>4</v>
      </c>
      <c r="D106" s="8"/>
      <c r="E106" s="1" t="str">
        <f t="shared" si="5"/>
        <v/>
      </c>
      <c r="F106" s="65"/>
      <c r="G106" s="65"/>
      <c r="H106" s="65"/>
      <c r="I106" s="65"/>
      <c r="J106" s="2"/>
      <c r="K106" s="65"/>
      <c r="L106" s="65"/>
    </row>
    <row r="107" spans="1:12" x14ac:dyDescent="0.2">
      <c r="A107" s="2">
        <v>105</v>
      </c>
      <c r="B107" s="3">
        <v>608052</v>
      </c>
      <c r="C107" s="25">
        <f t="shared" si="4"/>
        <v>6</v>
      </c>
      <c r="D107" s="8"/>
      <c r="E107" s="1" t="str">
        <f t="shared" si="5"/>
        <v/>
      </c>
      <c r="F107" s="65"/>
      <c r="G107" s="65"/>
      <c r="H107" s="65"/>
      <c r="I107" s="65"/>
      <c r="J107" s="2"/>
      <c r="K107" s="65"/>
      <c r="L107" s="65"/>
    </row>
    <row r="108" spans="1:12" x14ac:dyDescent="0.2">
      <c r="A108" s="2">
        <v>106</v>
      </c>
      <c r="B108" s="3">
        <v>205089</v>
      </c>
      <c r="C108" s="25">
        <f t="shared" si="4"/>
        <v>6</v>
      </c>
      <c r="D108" s="8"/>
      <c r="E108" s="1" t="str">
        <f t="shared" si="5"/>
        <v/>
      </c>
      <c r="F108" s="65"/>
      <c r="G108" s="65"/>
      <c r="H108" s="65"/>
      <c r="I108" s="65"/>
      <c r="J108" s="2"/>
      <c r="K108" s="65"/>
      <c r="L108" s="65"/>
    </row>
    <row r="109" spans="1:12" x14ac:dyDescent="0.2">
      <c r="A109" s="2">
        <v>107</v>
      </c>
      <c r="B109" s="3">
        <v>903</v>
      </c>
      <c r="C109" s="25">
        <f t="shared" si="4"/>
        <v>3</v>
      </c>
      <c r="D109" s="8"/>
      <c r="E109" s="1" t="str">
        <f t="shared" si="5"/>
        <v/>
      </c>
      <c r="F109" s="65"/>
      <c r="G109" s="65"/>
      <c r="H109" s="65"/>
      <c r="I109" s="65"/>
      <c r="J109" s="2"/>
      <c r="K109" s="65"/>
      <c r="L109" s="65"/>
    </row>
    <row r="110" spans="1:12" x14ac:dyDescent="0.2">
      <c r="A110" s="2">
        <v>108</v>
      </c>
      <c r="B110" s="3">
        <v>3007</v>
      </c>
      <c r="C110" s="25">
        <f t="shared" si="4"/>
        <v>4</v>
      </c>
      <c r="D110" s="8"/>
      <c r="E110" s="1" t="str">
        <f t="shared" si="5"/>
        <v/>
      </c>
      <c r="F110" s="65"/>
      <c r="G110" s="65"/>
      <c r="H110" s="65"/>
      <c r="I110" s="65"/>
      <c r="J110" s="2"/>
      <c r="K110" s="65"/>
      <c r="L110" s="65"/>
    </row>
    <row r="111" spans="1:12" x14ac:dyDescent="0.2">
      <c r="A111" s="2">
        <v>109</v>
      </c>
      <c r="B111" s="3">
        <v>28005</v>
      </c>
      <c r="C111" s="25">
        <f t="shared" si="4"/>
        <v>5</v>
      </c>
      <c r="D111" s="8"/>
      <c r="E111" s="1" t="str">
        <f t="shared" si="5"/>
        <v/>
      </c>
      <c r="F111" s="65"/>
      <c r="G111" s="65"/>
      <c r="H111" s="65"/>
      <c r="I111" s="65"/>
      <c r="J111" s="2"/>
      <c r="K111" s="65"/>
      <c r="L111" s="65"/>
    </row>
    <row r="112" spans="1:12" x14ac:dyDescent="0.2">
      <c r="A112" s="2">
        <v>110</v>
      </c>
      <c r="B112" s="3">
        <v>400907</v>
      </c>
      <c r="C112" s="25">
        <f t="shared" si="4"/>
        <v>6</v>
      </c>
      <c r="D112" s="8"/>
      <c r="E112" s="1" t="str">
        <f t="shared" si="5"/>
        <v/>
      </c>
      <c r="F112" s="65"/>
      <c r="G112" s="65"/>
      <c r="H112" s="65"/>
      <c r="I112" s="65"/>
      <c r="J112" s="2"/>
      <c r="K112" s="65"/>
      <c r="L112" s="65"/>
    </row>
    <row r="113" spans="1:12" x14ac:dyDescent="0.2">
      <c r="A113" s="2">
        <v>111</v>
      </c>
      <c r="B113" s="3">
        <v>64089</v>
      </c>
      <c r="C113" s="25">
        <f t="shared" si="4"/>
        <v>5</v>
      </c>
      <c r="D113" s="8"/>
      <c r="E113" s="1" t="str">
        <f t="shared" si="5"/>
        <v/>
      </c>
      <c r="F113" s="65"/>
      <c r="G113" s="65"/>
      <c r="H113" s="65"/>
      <c r="I113" s="65"/>
      <c r="J113" s="2"/>
      <c r="K113" s="65"/>
      <c r="L113" s="65"/>
    </row>
    <row r="114" spans="1:12" x14ac:dyDescent="0.2">
      <c r="A114" s="2">
        <v>112</v>
      </c>
      <c r="B114" s="3">
        <v>200815</v>
      </c>
      <c r="C114" s="25">
        <f t="shared" si="4"/>
        <v>6</v>
      </c>
      <c r="D114" s="8"/>
      <c r="E114" s="1" t="str">
        <f t="shared" si="5"/>
        <v/>
      </c>
      <c r="F114" s="65"/>
      <c r="G114" s="65"/>
      <c r="H114" s="65"/>
      <c r="I114" s="65"/>
      <c r="J114" s="2"/>
      <c r="K114" s="65"/>
      <c r="L114" s="65"/>
    </row>
    <row r="115" spans="1:12" x14ac:dyDescent="0.2">
      <c r="A115" s="2">
        <v>113</v>
      </c>
      <c r="B115" s="3">
        <v>820</v>
      </c>
      <c r="C115" s="25">
        <f t="shared" si="4"/>
        <v>3</v>
      </c>
      <c r="D115" s="8"/>
      <c r="E115" s="1" t="str">
        <f t="shared" si="5"/>
        <v/>
      </c>
      <c r="F115" s="65"/>
      <c r="G115" s="65"/>
      <c r="H115" s="65"/>
      <c r="I115" s="65"/>
      <c r="J115" s="2"/>
      <c r="K115" s="65"/>
      <c r="L115" s="65"/>
    </row>
    <row r="116" spans="1:12" x14ac:dyDescent="0.2">
      <c r="A116" s="2">
        <v>114</v>
      </c>
      <c r="B116" s="3">
        <v>30045</v>
      </c>
      <c r="C116" s="25">
        <f t="shared" si="4"/>
        <v>5</v>
      </c>
      <c r="D116" s="8"/>
      <c r="E116" s="1" t="str">
        <f t="shared" si="5"/>
        <v/>
      </c>
      <c r="F116" s="65"/>
      <c r="G116" s="65"/>
      <c r="H116" s="65"/>
      <c r="I116" s="65"/>
      <c r="J116" s="2"/>
      <c r="K116" s="65"/>
      <c r="L116" s="65"/>
    </row>
    <row r="117" spans="1:12" x14ac:dyDescent="0.2">
      <c r="A117" s="2">
        <v>115</v>
      </c>
      <c r="B117" s="3">
        <v>7090</v>
      </c>
      <c r="C117" s="25">
        <f t="shared" si="4"/>
        <v>4</v>
      </c>
      <c r="D117" s="8"/>
      <c r="E117" s="1" t="str">
        <f t="shared" si="5"/>
        <v/>
      </c>
      <c r="F117" s="65"/>
      <c r="G117" s="65"/>
      <c r="H117" s="65"/>
      <c r="I117" s="65"/>
      <c r="J117" s="2"/>
      <c r="K117" s="65"/>
      <c r="L117" s="65"/>
    </row>
    <row r="118" spans="1:12" x14ac:dyDescent="0.2">
      <c r="A118" s="2">
        <v>116</v>
      </c>
      <c r="B118" s="3">
        <v>302407</v>
      </c>
      <c r="C118" s="25">
        <f t="shared" si="4"/>
        <v>6</v>
      </c>
      <c r="D118" s="8"/>
      <c r="E118" s="1" t="str">
        <f t="shared" si="5"/>
        <v/>
      </c>
      <c r="F118" s="65"/>
      <c r="G118" s="65"/>
      <c r="H118" s="65"/>
      <c r="I118" s="65"/>
      <c r="J118" s="2"/>
      <c r="K118" s="65"/>
      <c r="L118" s="65"/>
    </row>
    <row r="119" spans="1:12" x14ac:dyDescent="0.2">
      <c r="A119" s="2">
        <v>117</v>
      </c>
      <c r="B119" s="3">
        <v>2038</v>
      </c>
      <c r="C119" s="25">
        <f t="shared" si="4"/>
        <v>4</v>
      </c>
      <c r="D119" s="8"/>
      <c r="E119" s="1" t="str">
        <f t="shared" si="5"/>
        <v/>
      </c>
      <c r="F119" s="65"/>
      <c r="G119" s="65"/>
      <c r="H119" s="65"/>
      <c r="I119" s="65"/>
      <c r="J119" s="2"/>
      <c r="K119" s="65"/>
      <c r="L119" s="65"/>
    </row>
    <row r="120" spans="1:12" x14ac:dyDescent="0.2">
      <c r="A120" s="2">
        <v>118</v>
      </c>
      <c r="B120" s="3">
        <v>400572</v>
      </c>
      <c r="C120" s="25">
        <f t="shared" si="4"/>
        <v>6</v>
      </c>
      <c r="D120" s="8"/>
      <c r="E120" s="1" t="str">
        <f t="shared" si="5"/>
        <v/>
      </c>
      <c r="F120" s="65"/>
      <c r="G120" s="65"/>
      <c r="H120" s="65"/>
      <c r="I120" s="65"/>
      <c r="J120" s="2"/>
      <c r="K120" s="65"/>
      <c r="L120" s="65"/>
    </row>
    <row r="121" spans="1:12" x14ac:dyDescent="0.2">
      <c r="A121" s="2">
        <v>119</v>
      </c>
      <c r="B121" s="3">
        <v>30695</v>
      </c>
      <c r="C121" s="25">
        <f t="shared" si="4"/>
        <v>5</v>
      </c>
      <c r="D121" s="8"/>
      <c r="E121" s="1" t="str">
        <f t="shared" si="5"/>
        <v/>
      </c>
      <c r="F121" s="65"/>
      <c r="G121" s="65"/>
      <c r="H121" s="65"/>
      <c r="I121" s="65"/>
      <c r="J121" s="2"/>
      <c r="K121" s="65"/>
      <c r="L121" s="65"/>
    </row>
    <row r="122" spans="1:12" x14ac:dyDescent="0.2">
      <c r="A122" s="2">
        <v>120</v>
      </c>
      <c r="B122" s="3">
        <v>3907</v>
      </c>
      <c r="C122" s="25">
        <f t="shared" si="4"/>
        <v>4</v>
      </c>
      <c r="D122" s="8"/>
      <c r="E122" s="1" t="str">
        <f t="shared" si="5"/>
        <v/>
      </c>
      <c r="F122" s="65"/>
      <c r="G122" s="65"/>
      <c r="H122" s="65"/>
      <c r="I122" s="65"/>
      <c r="J122" s="2"/>
      <c r="K122" s="65"/>
      <c r="L122" s="6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6D96-C5F1-784D-B77F-A71662248712}">
  <dimension ref="A1:J54"/>
  <sheetViews>
    <sheetView workbookViewId="0">
      <pane ySplit="1" topLeftCell="A2" activePane="bottomLeft" state="frozen"/>
      <selection activeCell="H1" sqref="H1"/>
      <selection pane="bottomLeft" activeCell="H1" sqref="H1"/>
    </sheetView>
  </sheetViews>
  <sheetFormatPr baseColWidth="10" defaultColWidth="8.6640625" defaultRowHeight="15" x14ac:dyDescent="0.2"/>
  <cols>
    <col min="1" max="2" width="8.6640625" style="80"/>
    <col min="3" max="3" width="4" style="81" bestFit="1" customWidth="1"/>
    <col min="4" max="4" width="8.6640625" style="81"/>
    <col min="5" max="5" width="10.33203125" style="80" bestFit="1" customWidth="1"/>
    <col min="6" max="16384" width="8.6640625" style="80"/>
  </cols>
  <sheetData>
    <row r="1" spans="1:10" s="69" customFormat="1" ht="32" x14ac:dyDescent="0.2">
      <c r="A1" s="67" t="s">
        <v>325</v>
      </c>
      <c r="B1" s="67" t="s">
        <v>1</v>
      </c>
      <c r="C1" s="68" t="s">
        <v>326</v>
      </c>
      <c r="D1" s="68" t="s">
        <v>327</v>
      </c>
      <c r="E1" s="67" t="s">
        <v>328</v>
      </c>
      <c r="F1" s="67" t="s">
        <v>329</v>
      </c>
      <c r="G1" s="67" t="s">
        <v>330</v>
      </c>
      <c r="H1" s="67"/>
      <c r="I1" s="67"/>
      <c r="J1" s="67"/>
    </row>
    <row r="2" spans="1:10" s="75" customFormat="1" ht="16" x14ac:dyDescent="0.2">
      <c r="A2" s="70" t="s">
        <v>331</v>
      </c>
      <c r="B2" s="71">
        <v>22022</v>
      </c>
      <c r="C2" s="72">
        <f>LEN(B2)</f>
        <v>5</v>
      </c>
      <c r="D2" s="73">
        <f>C2-FIND("0",B2)+1</f>
        <v>3</v>
      </c>
      <c r="E2" s="74">
        <f>INT("5"&amp;REPT("0",D2-1))</f>
        <v>500</v>
      </c>
      <c r="G2" s="75">
        <f>IF(F2="+",0,1)</f>
        <v>1</v>
      </c>
    </row>
    <row r="3" spans="1:10" s="75" customFormat="1" ht="16" x14ac:dyDescent="0.2">
      <c r="A3" s="70" t="s">
        <v>331</v>
      </c>
      <c r="B3" s="70">
        <v>220</v>
      </c>
      <c r="C3" s="76">
        <f t="shared" ref="C3:C54" si="0">LEN(B3)</f>
        <v>3</v>
      </c>
      <c r="D3" s="73">
        <f t="shared" ref="D3:D54" si="1">C3-FIND("0",B3)+1</f>
        <v>1</v>
      </c>
      <c r="E3" s="70">
        <f t="shared" ref="E3:E54" si="2">INT("5"&amp;REPT("0",D3-1))</f>
        <v>5</v>
      </c>
      <c r="G3" s="75">
        <f t="shared" ref="G3:G54" si="3">IF(F3="+",0,1)</f>
        <v>1</v>
      </c>
    </row>
    <row r="4" spans="1:10" s="75" customFormat="1" ht="16" x14ac:dyDescent="0.2">
      <c r="A4" s="70" t="s">
        <v>331</v>
      </c>
      <c r="B4" s="71">
        <v>202222</v>
      </c>
      <c r="C4" s="72">
        <f t="shared" si="0"/>
        <v>6</v>
      </c>
      <c r="D4" s="73">
        <f t="shared" si="1"/>
        <v>5</v>
      </c>
      <c r="E4" s="71">
        <f t="shared" si="2"/>
        <v>50000</v>
      </c>
      <c r="G4" s="75">
        <f t="shared" si="3"/>
        <v>1</v>
      </c>
    </row>
    <row r="5" spans="1:10" s="75" customFormat="1" ht="16" x14ac:dyDescent="0.2">
      <c r="A5" s="70" t="s">
        <v>331</v>
      </c>
      <c r="B5" s="71">
        <v>2202</v>
      </c>
      <c r="C5" s="72">
        <f t="shared" si="0"/>
        <v>4</v>
      </c>
      <c r="D5" s="73">
        <f t="shared" si="1"/>
        <v>2</v>
      </c>
      <c r="E5" s="70">
        <f t="shared" si="2"/>
        <v>50</v>
      </c>
      <c r="G5" s="75">
        <f t="shared" si="3"/>
        <v>1</v>
      </c>
    </row>
    <row r="6" spans="1:10" s="75" customFormat="1" ht="16" x14ac:dyDescent="0.2">
      <c r="A6" s="70" t="s">
        <v>331</v>
      </c>
      <c r="B6" s="71">
        <v>20222</v>
      </c>
      <c r="C6" s="72">
        <f t="shared" si="0"/>
        <v>5</v>
      </c>
      <c r="D6" s="73">
        <f t="shared" si="1"/>
        <v>4</v>
      </c>
      <c r="E6" s="71">
        <f t="shared" si="2"/>
        <v>5000</v>
      </c>
      <c r="G6" s="75">
        <f t="shared" si="3"/>
        <v>1</v>
      </c>
    </row>
    <row r="7" spans="1:10" s="75" customFormat="1" ht="16" x14ac:dyDescent="0.2">
      <c r="A7" s="70" t="s">
        <v>331</v>
      </c>
      <c r="B7" s="71">
        <v>8960</v>
      </c>
      <c r="C7" s="72">
        <f t="shared" si="0"/>
        <v>4</v>
      </c>
      <c r="D7" s="73">
        <f t="shared" si="1"/>
        <v>1</v>
      </c>
      <c r="E7" s="70">
        <f t="shared" si="2"/>
        <v>5</v>
      </c>
      <c r="G7" s="75">
        <f t="shared" si="3"/>
        <v>1</v>
      </c>
    </row>
    <row r="8" spans="1:10" s="75" customFormat="1" ht="16" x14ac:dyDescent="0.2">
      <c r="A8" s="70" t="s">
        <v>331</v>
      </c>
      <c r="B8" s="71">
        <v>6098</v>
      </c>
      <c r="C8" s="72">
        <f t="shared" si="0"/>
        <v>4</v>
      </c>
      <c r="D8" s="73">
        <f t="shared" si="1"/>
        <v>3</v>
      </c>
      <c r="E8" s="70">
        <f t="shared" si="2"/>
        <v>500</v>
      </c>
      <c r="G8" s="75">
        <f t="shared" si="3"/>
        <v>1</v>
      </c>
    </row>
    <row r="9" spans="1:10" s="75" customFormat="1" ht="16" x14ac:dyDescent="0.2">
      <c r="A9" s="70" t="s">
        <v>331</v>
      </c>
      <c r="B9" s="71">
        <v>87403</v>
      </c>
      <c r="C9" s="72">
        <f t="shared" si="0"/>
        <v>5</v>
      </c>
      <c r="D9" s="73">
        <f t="shared" si="1"/>
        <v>2</v>
      </c>
      <c r="E9" s="70">
        <f t="shared" si="2"/>
        <v>50</v>
      </c>
      <c r="G9" s="75">
        <f t="shared" si="3"/>
        <v>1</v>
      </c>
    </row>
    <row r="10" spans="1:10" s="75" customFormat="1" ht="16" x14ac:dyDescent="0.2">
      <c r="A10" s="70" t="s">
        <v>331</v>
      </c>
      <c r="B10" s="71">
        <v>68092</v>
      </c>
      <c r="C10" s="72">
        <f t="shared" si="0"/>
        <v>5</v>
      </c>
      <c r="D10" s="73">
        <f t="shared" si="1"/>
        <v>3</v>
      </c>
      <c r="E10" s="70">
        <f t="shared" si="2"/>
        <v>500</v>
      </c>
      <c r="G10" s="75">
        <f t="shared" si="3"/>
        <v>1</v>
      </c>
    </row>
    <row r="11" spans="1:10" s="75" customFormat="1" ht="16" x14ac:dyDescent="0.2">
      <c r="A11" s="70" t="s">
        <v>331</v>
      </c>
      <c r="B11" s="71">
        <v>603789</v>
      </c>
      <c r="C11" s="72">
        <f t="shared" si="0"/>
        <v>6</v>
      </c>
      <c r="D11" s="73">
        <f t="shared" si="1"/>
        <v>5</v>
      </c>
      <c r="E11" s="71">
        <f t="shared" si="2"/>
        <v>50000</v>
      </c>
      <c r="G11" s="75">
        <f t="shared" si="3"/>
        <v>1</v>
      </c>
    </row>
    <row r="12" spans="1:10" s="75" customFormat="1" ht="16" x14ac:dyDescent="0.2">
      <c r="A12" s="70" t="s">
        <v>331</v>
      </c>
      <c r="B12" s="71">
        <v>70894</v>
      </c>
      <c r="C12" s="72">
        <f t="shared" si="0"/>
        <v>5</v>
      </c>
      <c r="D12" s="73">
        <f t="shared" si="1"/>
        <v>4</v>
      </c>
      <c r="E12" s="71">
        <f t="shared" si="2"/>
        <v>5000</v>
      </c>
      <c r="G12" s="75">
        <f t="shared" si="3"/>
        <v>1</v>
      </c>
    </row>
    <row r="13" spans="1:10" x14ac:dyDescent="0.2">
      <c r="A13" s="67">
        <v>1</v>
      </c>
      <c r="B13" s="77">
        <v>230947</v>
      </c>
      <c r="C13" s="78">
        <f t="shared" si="0"/>
        <v>6</v>
      </c>
      <c r="D13" s="78">
        <f t="shared" si="1"/>
        <v>4</v>
      </c>
      <c r="E13" s="79">
        <f t="shared" si="2"/>
        <v>5000</v>
      </c>
      <c r="G13" s="80">
        <f t="shared" si="3"/>
        <v>1</v>
      </c>
    </row>
    <row r="14" spans="1:10" x14ac:dyDescent="0.2">
      <c r="A14" s="67">
        <v>2</v>
      </c>
      <c r="B14" s="77">
        <v>4307</v>
      </c>
      <c r="C14" s="78">
        <f t="shared" si="0"/>
        <v>4</v>
      </c>
      <c r="D14" s="78">
        <f t="shared" si="1"/>
        <v>2</v>
      </c>
      <c r="E14" s="79">
        <f t="shared" si="2"/>
        <v>50</v>
      </c>
      <c r="G14" s="80">
        <f t="shared" si="3"/>
        <v>1</v>
      </c>
    </row>
    <row r="15" spans="1:10" x14ac:dyDescent="0.2">
      <c r="A15" s="67">
        <v>3</v>
      </c>
      <c r="B15" s="77">
        <v>806924</v>
      </c>
      <c r="C15" s="78">
        <f t="shared" si="0"/>
        <v>6</v>
      </c>
      <c r="D15" s="78">
        <f t="shared" si="1"/>
        <v>5</v>
      </c>
      <c r="E15" s="79">
        <f t="shared" si="2"/>
        <v>50000</v>
      </c>
      <c r="G15" s="80">
        <f t="shared" si="3"/>
        <v>1</v>
      </c>
    </row>
    <row r="16" spans="1:10" x14ac:dyDescent="0.2">
      <c r="A16" s="67">
        <v>4</v>
      </c>
      <c r="B16" s="77">
        <v>76024</v>
      </c>
      <c r="C16" s="78">
        <f t="shared" si="0"/>
        <v>5</v>
      </c>
      <c r="D16" s="78">
        <f t="shared" si="1"/>
        <v>3</v>
      </c>
      <c r="E16" s="79">
        <f t="shared" si="2"/>
        <v>500</v>
      </c>
      <c r="G16" s="80">
        <f t="shared" si="3"/>
        <v>1</v>
      </c>
    </row>
    <row r="17" spans="1:7" x14ac:dyDescent="0.2">
      <c r="A17" s="67">
        <v>5</v>
      </c>
      <c r="B17" s="77">
        <v>687409</v>
      </c>
      <c r="C17" s="78">
        <f t="shared" si="0"/>
        <v>6</v>
      </c>
      <c r="D17" s="78">
        <f t="shared" si="1"/>
        <v>2</v>
      </c>
      <c r="E17" s="79">
        <f t="shared" si="2"/>
        <v>50</v>
      </c>
      <c r="G17" s="80">
        <f t="shared" si="3"/>
        <v>1</v>
      </c>
    </row>
    <row r="18" spans="1:7" x14ac:dyDescent="0.2">
      <c r="A18" s="67">
        <v>6</v>
      </c>
      <c r="B18" s="77">
        <v>82430</v>
      </c>
      <c r="C18" s="78">
        <f t="shared" si="0"/>
        <v>5</v>
      </c>
      <c r="D18" s="78">
        <f t="shared" si="1"/>
        <v>1</v>
      </c>
      <c r="E18" s="79">
        <f t="shared" si="2"/>
        <v>5</v>
      </c>
      <c r="G18" s="80">
        <f t="shared" si="3"/>
        <v>1</v>
      </c>
    </row>
    <row r="19" spans="1:7" x14ac:dyDescent="0.2">
      <c r="A19" s="67">
        <v>7</v>
      </c>
      <c r="B19" s="77">
        <v>9023</v>
      </c>
      <c r="C19" s="78">
        <f t="shared" si="0"/>
        <v>4</v>
      </c>
      <c r="D19" s="78">
        <f t="shared" si="1"/>
        <v>3</v>
      </c>
      <c r="E19" s="79">
        <f t="shared" si="2"/>
        <v>500</v>
      </c>
      <c r="G19" s="80">
        <f t="shared" si="3"/>
        <v>1</v>
      </c>
    </row>
    <row r="20" spans="1:7" x14ac:dyDescent="0.2">
      <c r="A20" s="67">
        <v>8</v>
      </c>
      <c r="B20" s="77">
        <v>309482</v>
      </c>
      <c r="C20" s="78">
        <f t="shared" si="0"/>
        <v>6</v>
      </c>
      <c r="D20" s="78">
        <f t="shared" si="1"/>
        <v>5</v>
      </c>
      <c r="E20" s="79">
        <f t="shared" si="2"/>
        <v>50000</v>
      </c>
      <c r="G20" s="80">
        <f t="shared" si="3"/>
        <v>1</v>
      </c>
    </row>
    <row r="21" spans="1:7" x14ac:dyDescent="0.2">
      <c r="A21" s="67">
        <v>9</v>
      </c>
      <c r="B21" s="77">
        <v>94078</v>
      </c>
      <c r="C21" s="78">
        <f t="shared" si="0"/>
        <v>5</v>
      </c>
      <c r="D21" s="78">
        <f t="shared" si="1"/>
        <v>3</v>
      </c>
      <c r="E21" s="79">
        <f t="shared" si="2"/>
        <v>500</v>
      </c>
      <c r="G21" s="80">
        <f t="shared" si="3"/>
        <v>1</v>
      </c>
    </row>
    <row r="22" spans="1:7" x14ac:dyDescent="0.2">
      <c r="A22" s="67">
        <v>10</v>
      </c>
      <c r="B22" s="77">
        <v>48702</v>
      </c>
      <c r="C22" s="78">
        <f t="shared" si="0"/>
        <v>5</v>
      </c>
      <c r="D22" s="78">
        <f t="shared" si="1"/>
        <v>2</v>
      </c>
      <c r="E22" s="79">
        <f t="shared" si="2"/>
        <v>50</v>
      </c>
      <c r="G22" s="80">
        <f t="shared" si="3"/>
        <v>1</v>
      </c>
    </row>
    <row r="23" spans="1:7" x14ac:dyDescent="0.2">
      <c r="A23" s="67">
        <v>11</v>
      </c>
      <c r="B23" s="77">
        <v>890764</v>
      </c>
      <c r="C23" s="78">
        <f t="shared" si="0"/>
        <v>6</v>
      </c>
      <c r="D23" s="78">
        <f t="shared" si="1"/>
        <v>4</v>
      </c>
      <c r="E23" s="79">
        <f t="shared" si="2"/>
        <v>5000</v>
      </c>
      <c r="G23" s="80">
        <f t="shared" si="3"/>
        <v>1</v>
      </c>
    </row>
    <row r="24" spans="1:7" x14ac:dyDescent="0.2">
      <c r="A24" s="67">
        <v>12</v>
      </c>
      <c r="B24" s="77">
        <v>76204</v>
      </c>
      <c r="C24" s="78">
        <f t="shared" si="0"/>
        <v>5</v>
      </c>
      <c r="D24" s="78">
        <f t="shared" si="1"/>
        <v>2</v>
      </c>
      <c r="E24" s="79">
        <f t="shared" si="2"/>
        <v>50</v>
      </c>
      <c r="G24" s="80">
        <f t="shared" si="3"/>
        <v>1</v>
      </c>
    </row>
    <row r="25" spans="1:7" x14ac:dyDescent="0.2">
      <c r="A25" s="67">
        <v>13</v>
      </c>
      <c r="B25" s="77">
        <v>3087</v>
      </c>
      <c r="C25" s="78">
        <f t="shared" si="0"/>
        <v>4</v>
      </c>
      <c r="D25" s="78">
        <f t="shared" si="1"/>
        <v>3</v>
      </c>
      <c r="E25" s="79">
        <f t="shared" si="2"/>
        <v>500</v>
      </c>
      <c r="G25" s="80">
        <f t="shared" si="3"/>
        <v>1</v>
      </c>
    </row>
    <row r="26" spans="1:7" x14ac:dyDescent="0.2">
      <c r="A26" s="67">
        <v>14</v>
      </c>
      <c r="B26" s="77">
        <v>957380</v>
      </c>
      <c r="C26" s="78">
        <f t="shared" si="0"/>
        <v>6</v>
      </c>
      <c r="D26" s="78">
        <f t="shared" si="1"/>
        <v>1</v>
      </c>
      <c r="E26" s="79">
        <f t="shared" si="2"/>
        <v>5</v>
      </c>
      <c r="G26" s="80">
        <f t="shared" si="3"/>
        <v>1</v>
      </c>
    </row>
    <row r="27" spans="1:7" x14ac:dyDescent="0.2">
      <c r="A27" s="67">
        <v>15</v>
      </c>
      <c r="B27" s="77">
        <v>68029</v>
      </c>
      <c r="C27" s="78">
        <f t="shared" si="0"/>
        <v>5</v>
      </c>
      <c r="D27" s="78">
        <f t="shared" si="1"/>
        <v>3</v>
      </c>
      <c r="E27" s="79">
        <f t="shared" si="2"/>
        <v>500</v>
      </c>
      <c r="G27" s="80">
        <f t="shared" si="3"/>
        <v>1</v>
      </c>
    </row>
    <row r="28" spans="1:7" x14ac:dyDescent="0.2">
      <c r="A28" s="67">
        <v>16</v>
      </c>
      <c r="B28" s="77">
        <v>7094</v>
      </c>
      <c r="C28" s="78">
        <f t="shared" si="0"/>
        <v>4</v>
      </c>
      <c r="D28" s="78">
        <f t="shared" si="1"/>
        <v>3</v>
      </c>
      <c r="E28" s="79">
        <f t="shared" si="2"/>
        <v>500</v>
      </c>
      <c r="G28" s="80">
        <f t="shared" si="3"/>
        <v>1</v>
      </c>
    </row>
    <row r="29" spans="1:7" x14ac:dyDescent="0.2">
      <c r="A29" s="67">
        <v>17</v>
      </c>
      <c r="B29" s="77">
        <v>70896</v>
      </c>
      <c r="C29" s="78">
        <f t="shared" si="0"/>
        <v>5</v>
      </c>
      <c r="D29" s="78">
        <f t="shared" si="1"/>
        <v>4</v>
      </c>
      <c r="E29" s="79">
        <f t="shared" si="2"/>
        <v>5000</v>
      </c>
      <c r="G29" s="80">
        <f t="shared" si="3"/>
        <v>1</v>
      </c>
    </row>
    <row r="30" spans="1:7" x14ac:dyDescent="0.2">
      <c r="A30" s="67">
        <v>18</v>
      </c>
      <c r="B30" s="77">
        <v>4706</v>
      </c>
      <c r="C30" s="78">
        <f t="shared" si="0"/>
        <v>4</v>
      </c>
      <c r="D30" s="78">
        <f t="shared" si="1"/>
        <v>2</v>
      </c>
      <c r="E30" s="79">
        <f t="shared" si="2"/>
        <v>50</v>
      </c>
      <c r="G30" s="80">
        <f t="shared" si="3"/>
        <v>1</v>
      </c>
    </row>
    <row r="31" spans="1:7" x14ac:dyDescent="0.2">
      <c r="A31" s="67">
        <v>19</v>
      </c>
      <c r="B31" s="77">
        <v>289063</v>
      </c>
      <c r="C31" s="78">
        <f t="shared" si="0"/>
        <v>6</v>
      </c>
      <c r="D31" s="78">
        <f t="shared" si="1"/>
        <v>3</v>
      </c>
      <c r="E31" s="79">
        <f t="shared" si="2"/>
        <v>500</v>
      </c>
      <c r="G31" s="80">
        <f t="shared" si="3"/>
        <v>1</v>
      </c>
    </row>
    <row r="32" spans="1:7" x14ac:dyDescent="0.2">
      <c r="A32" s="67">
        <v>20</v>
      </c>
      <c r="B32" s="77">
        <v>9850</v>
      </c>
      <c r="C32" s="78">
        <f t="shared" si="0"/>
        <v>4</v>
      </c>
      <c r="D32" s="78">
        <f t="shared" si="1"/>
        <v>1</v>
      </c>
      <c r="E32" s="79">
        <f t="shared" si="2"/>
        <v>5</v>
      </c>
      <c r="G32" s="80">
        <f t="shared" si="3"/>
        <v>1</v>
      </c>
    </row>
    <row r="33" spans="1:7" x14ac:dyDescent="0.2">
      <c r="A33" s="67">
        <v>21</v>
      </c>
      <c r="B33" s="77">
        <v>39064</v>
      </c>
      <c r="C33" s="78">
        <f t="shared" si="0"/>
        <v>5</v>
      </c>
      <c r="D33" s="78">
        <f t="shared" si="1"/>
        <v>3</v>
      </c>
      <c r="E33" s="79">
        <f t="shared" si="2"/>
        <v>500</v>
      </c>
      <c r="G33" s="80">
        <f t="shared" si="3"/>
        <v>1</v>
      </c>
    </row>
    <row r="34" spans="1:7" x14ac:dyDescent="0.2">
      <c r="A34" s="67">
        <v>22</v>
      </c>
      <c r="B34" s="77">
        <v>968230</v>
      </c>
      <c r="C34" s="78">
        <f t="shared" si="0"/>
        <v>6</v>
      </c>
      <c r="D34" s="78">
        <f t="shared" si="1"/>
        <v>1</v>
      </c>
      <c r="E34" s="79">
        <f t="shared" si="2"/>
        <v>5</v>
      </c>
      <c r="G34" s="80">
        <f t="shared" si="3"/>
        <v>1</v>
      </c>
    </row>
    <row r="35" spans="1:7" x14ac:dyDescent="0.2">
      <c r="A35" s="67">
        <v>23</v>
      </c>
      <c r="B35" s="77">
        <v>84307</v>
      </c>
      <c r="C35" s="78">
        <f t="shared" si="0"/>
        <v>5</v>
      </c>
      <c r="D35" s="78">
        <f t="shared" si="1"/>
        <v>2</v>
      </c>
      <c r="E35" s="79">
        <f t="shared" si="2"/>
        <v>50</v>
      </c>
      <c r="G35" s="80">
        <f t="shared" si="3"/>
        <v>1</v>
      </c>
    </row>
    <row r="36" spans="1:7" x14ac:dyDescent="0.2">
      <c r="A36" s="67">
        <v>24</v>
      </c>
      <c r="B36" s="77">
        <v>630428</v>
      </c>
      <c r="C36" s="78">
        <f t="shared" si="0"/>
        <v>6</v>
      </c>
      <c r="D36" s="78">
        <f t="shared" si="1"/>
        <v>4</v>
      </c>
      <c r="E36" s="79">
        <f t="shared" si="2"/>
        <v>5000</v>
      </c>
      <c r="G36" s="80">
        <f t="shared" si="3"/>
        <v>1</v>
      </c>
    </row>
    <row r="37" spans="1:7" x14ac:dyDescent="0.2">
      <c r="A37" s="67">
        <v>25</v>
      </c>
      <c r="B37" s="77">
        <v>27036</v>
      </c>
      <c r="C37" s="78">
        <f t="shared" si="0"/>
        <v>5</v>
      </c>
      <c r="D37" s="78">
        <f t="shared" si="1"/>
        <v>3</v>
      </c>
      <c r="E37" s="79">
        <f t="shared" si="2"/>
        <v>500</v>
      </c>
      <c r="G37" s="80">
        <f t="shared" si="3"/>
        <v>1</v>
      </c>
    </row>
    <row r="38" spans="1:7" x14ac:dyDescent="0.2">
      <c r="A38" s="67">
        <v>26</v>
      </c>
      <c r="B38" s="77">
        <v>652809</v>
      </c>
      <c r="C38" s="78">
        <f t="shared" si="0"/>
        <v>6</v>
      </c>
      <c r="D38" s="78">
        <f t="shared" si="1"/>
        <v>2</v>
      </c>
      <c r="E38" s="79">
        <f t="shared" si="2"/>
        <v>50</v>
      </c>
      <c r="G38" s="80">
        <f t="shared" si="3"/>
        <v>1</v>
      </c>
    </row>
    <row r="39" spans="1:7" x14ac:dyDescent="0.2">
      <c r="A39" s="67">
        <v>27</v>
      </c>
      <c r="B39" s="77">
        <v>264081</v>
      </c>
      <c r="C39" s="78">
        <f t="shared" si="0"/>
        <v>6</v>
      </c>
      <c r="D39" s="78">
        <f t="shared" si="1"/>
        <v>3</v>
      </c>
      <c r="E39" s="79">
        <f t="shared" si="2"/>
        <v>500</v>
      </c>
      <c r="G39" s="80">
        <f t="shared" si="3"/>
        <v>1</v>
      </c>
    </row>
    <row r="40" spans="1:7" x14ac:dyDescent="0.2">
      <c r="A40" s="67">
        <v>28</v>
      </c>
      <c r="B40" s="77">
        <v>703469</v>
      </c>
      <c r="C40" s="78">
        <f t="shared" si="0"/>
        <v>6</v>
      </c>
      <c r="D40" s="78">
        <f t="shared" si="1"/>
        <v>5</v>
      </c>
      <c r="E40" s="79">
        <f t="shared" si="2"/>
        <v>50000</v>
      </c>
      <c r="G40" s="80">
        <f t="shared" si="3"/>
        <v>1</v>
      </c>
    </row>
    <row r="41" spans="1:7" x14ac:dyDescent="0.2">
      <c r="A41" s="67">
        <v>29</v>
      </c>
      <c r="B41" s="77">
        <v>3046</v>
      </c>
      <c r="C41" s="78">
        <f t="shared" si="0"/>
        <v>4</v>
      </c>
      <c r="D41" s="78">
        <f t="shared" si="1"/>
        <v>3</v>
      </c>
      <c r="E41" s="79">
        <f t="shared" si="2"/>
        <v>500</v>
      </c>
      <c r="G41" s="80">
        <f t="shared" si="3"/>
        <v>1</v>
      </c>
    </row>
    <row r="42" spans="1:7" x14ac:dyDescent="0.2">
      <c r="A42" s="67">
        <v>30</v>
      </c>
      <c r="B42" s="77">
        <v>9706</v>
      </c>
      <c r="C42" s="78">
        <f t="shared" si="0"/>
        <v>4</v>
      </c>
      <c r="D42" s="78">
        <f t="shared" si="1"/>
        <v>2</v>
      </c>
      <c r="E42" s="79">
        <f t="shared" si="2"/>
        <v>50</v>
      </c>
      <c r="G42" s="80">
        <f t="shared" si="3"/>
        <v>1</v>
      </c>
    </row>
    <row r="43" spans="1:7" x14ac:dyDescent="0.2">
      <c r="A43" s="67">
        <v>31</v>
      </c>
      <c r="B43" s="77">
        <v>396704</v>
      </c>
      <c r="C43" s="78">
        <f t="shared" si="0"/>
        <v>6</v>
      </c>
      <c r="D43" s="78">
        <f t="shared" si="1"/>
        <v>2</v>
      </c>
      <c r="E43" s="79">
        <f t="shared" si="2"/>
        <v>50</v>
      </c>
      <c r="G43" s="80">
        <f t="shared" si="3"/>
        <v>1</v>
      </c>
    </row>
    <row r="44" spans="1:7" x14ac:dyDescent="0.2">
      <c r="A44" s="67">
        <v>32</v>
      </c>
      <c r="B44" s="77">
        <v>923076</v>
      </c>
      <c r="C44" s="78">
        <f t="shared" si="0"/>
        <v>6</v>
      </c>
      <c r="D44" s="78">
        <f t="shared" si="1"/>
        <v>3</v>
      </c>
      <c r="E44" s="79">
        <f t="shared" si="2"/>
        <v>500</v>
      </c>
      <c r="G44" s="80">
        <f t="shared" si="3"/>
        <v>1</v>
      </c>
    </row>
    <row r="45" spans="1:7" x14ac:dyDescent="0.2">
      <c r="A45" s="67">
        <v>33</v>
      </c>
      <c r="B45" s="77">
        <v>42830</v>
      </c>
      <c r="C45" s="78">
        <f t="shared" si="0"/>
        <v>5</v>
      </c>
      <c r="D45" s="78">
        <f t="shared" si="1"/>
        <v>1</v>
      </c>
      <c r="E45" s="79">
        <f t="shared" si="2"/>
        <v>5</v>
      </c>
      <c r="G45" s="80">
        <f t="shared" si="3"/>
        <v>1</v>
      </c>
    </row>
    <row r="46" spans="1:7" x14ac:dyDescent="0.2">
      <c r="A46" s="67">
        <v>34</v>
      </c>
      <c r="B46" s="77">
        <v>7230</v>
      </c>
      <c r="C46" s="78">
        <f t="shared" si="0"/>
        <v>4</v>
      </c>
      <c r="D46" s="78">
        <f t="shared" si="1"/>
        <v>1</v>
      </c>
      <c r="E46" s="79">
        <f t="shared" si="2"/>
        <v>5</v>
      </c>
      <c r="G46" s="80">
        <f t="shared" si="3"/>
        <v>1</v>
      </c>
    </row>
    <row r="47" spans="1:7" x14ac:dyDescent="0.2">
      <c r="A47" s="67">
        <v>35</v>
      </c>
      <c r="B47" s="77">
        <v>90463</v>
      </c>
      <c r="C47" s="78">
        <f t="shared" si="0"/>
        <v>5</v>
      </c>
      <c r="D47" s="78">
        <f t="shared" si="1"/>
        <v>4</v>
      </c>
      <c r="E47" s="79">
        <f t="shared" si="2"/>
        <v>5000</v>
      </c>
      <c r="G47" s="80">
        <f t="shared" si="3"/>
        <v>1</v>
      </c>
    </row>
    <row r="48" spans="1:7" x14ac:dyDescent="0.2">
      <c r="A48" s="67">
        <v>36</v>
      </c>
      <c r="B48" s="77">
        <v>798240</v>
      </c>
      <c r="C48" s="78">
        <f t="shared" si="0"/>
        <v>6</v>
      </c>
      <c r="D48" s="78">
        <f t="shared" si="1"/>
        <v>1</v>
      </c>
      <c r="E48" s="79">
        <f t="shared" si="2"/>
        <v>5</v>
      </c>
      <c r="G48" s="80">
        <f t="shared" si="3"/>
        <v>1</v>
      </c>
    </row>
    <row r="49" spans="1:7" x14ac:dyDescent="0.2">
      <c r="A49" s="67">
        <v>37</v>
      </c>
      <c r="B49" s="77">
        <v>732069</v>
      </c>
      <c r="C49" s="78">
        <f t="shared" si="0"/>
        <v>6</v>
      </c>
      <c r="D49" s="78">
        <f t="shared" si="1"/>
        <v>3</v>
      </c>
      <c r="E49" s="79">
        <f t="shared" si="2"/>
        <v>500</v>
      </c>
      <c r="G49" s="80">
        <f t="shared" si="3"/>
        <v>1</v>
      </c>
    </row>
    <row r="50" spans="1:7" x14ac:dyDescent="0.2">
      <c r="A50" s="67">
        <v>38</v>
      </c>
      <c r="B50" s="77">
        <v>48530</v>
      </c>
      <c r="C50" s="78">
        <f t="shared" si="0"/>
        <v>5</v>
      </c>
      <c r="D50" s="78">
        <f t="shared" si="1"/>
        <v>1</v>
      </c>
      <c r="E50" s="79">
        <f t="shared" si="2"/>
        <v>5</v>
      </c>
      <c r="G50" s="80">
        <f t="shared" si="3"/>
        <v>1</v>
      </c>
    </row>
    <row r="51" spans="1:7" x14ac:dyDescent="0.2">
      <c r="A51" s="67">
        <v>39</v>
      </c>
      <c r="B51" s="77">
        <v>60298</v>
      </c>
      <c r="C51" s="78">
        <f t="shared" si="0"/>
        <v>5</v>
      </c>
      <c r="D51" s="78">
        <f t="shared" si="1"/>
        <v>4</v>
      </c>
      <c r="E51" s="79">
        <f t="shared" si="2"/>
        <v>5000</v>
      </c>
      <c r="G51" s="80">
        <f t="shared" si="3"/>
        <v>1</v>
      </c>
    </row>
    <row r="52" spans="1:7" x14ac:dyDescent="0.2">
      <c r="A52" s="67">
        <v>40</v>
      </c>
      <c r="B52" s="77">
        <v>4029</v>
      </c>
      <c r="C52" s="78">
        <f t="shared" si="0"/>
        <v>4</v>
      </c>
      <c r="D52" s="78">
        <f t="shared" si="1"/>
        <v>3</v>
      </c>
      <c r="E52" s="79">
        <f t="shared" si="2"/>
        <v>500</v>
      </c>
      <c r="G52" s="80">
        <f t="shared" si="3"/>
        <v>1</v>
      </c>
    </row>
    <row r="53" spans="1:7" x14ac:dyDescent="0.2">
      <c r="A53" s="67">
        <v>41</v>
      </c>
      <c r="B53" s="77">
        <v>4790</v>
      </c>
      <c r="C53" s="78">
        <f t="shared" si="0"/>
        <v>4</v>
      </c>
      <c r="D53" s="78">
        <f t="shared" si="1"/>
        <v>1</v>
      </c>
      <c r="E53" s="79">
        <f t="shared" si="2"/>
        <v>5</v>
      </c>
      <c r="G53" s="80">
        <f t="shared" si="3"/>
        <v>1</v>
      </c>
    </row>
    <row r="54" spans="1:7" x14ac:dyDescent="0.2">
      <c r="A54" s="67">
        <v>42</v>
      </c>
      <c r="B54" s="77">
        <v>693028</v>
      </c>
      <c r="C54" s="78">
        <f t="shared" si="0"/>
        <v>6</v>
      </c>
      <c r="D54" s="78">
        <f t="shared" si="1"/>
        <v>3</v>
      </c>
      <c r="E54" s="79">
        <f t="shared" si="2"/>
        <v>500</v>
      </c>
      <c r="G54" s="80">
        <f t="shared" si="3"/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910B-AD5B-C74F-B7DE-D8244BF775B6}">
  <dimension ref="A1:AM36"/>
  <sheetViews>
    <sheetView zoomScale="115" zoomScaleNormal="115" workbookViewId="0">
      <pane xSplit="15" ySplit="2" topLeftCell="U3" activePane="bottomRight" state="frozen"/>
      <selection activeCell="H1" sqref="H1"/>
      <selection pane="topRight" activeCell="H1" sqref="H1"/>
      <selection pane="bottomLeft" activeCell="H1" sqref="H1"/>
      <selection pane="bottomRight" activeCell="AF3" sqref="AF3"/>
    </sheetView>
  </sheetViews>
  <sheetFormatPr baseColWidth="10" defaultColWidth="8.83203125" defaultRowHeight="15" x14ac:dyDescent="0.2"/>
  <cols>
    <col min="1" max="1" width="3.83203125" bestFit="1" customWidth="1"/>
    <col min="2" max="2" width="7.33203125" bestFit="1" customWidth="1"/>
    <col min="3" max="3" width="7.33203125" style="6" bestFit="1" customWidth="1"/>
    <col min="4" max="8" width="4.33203125" style="15" hidden="1" customWidth="1"/>
    <col min="9" max="9" width="4" style="15" hidden="1" customWidth="1"/>
    <col min="10" max="15" width="3.83203125" style="15" hidden="1" customWidth="1"/>
    <col min="16" max="16" width="6.83203125" style="29" hidden="1" customWidth="1"/>
    <col min="17" max="18" width="6" style="29" hidden="1" customWidth="1"/>
    <col min="19" max="19" width="6.5" style="29" hidden="1" customWidth="1"/>
    <col min="20" max="20" width="6" style="29" hidden="1" customWidth="1"/>
    <col min="21" max="21" width="26.33203125" style="7" customWidth="1"/>
    <col min="22" max="22" width="4.6640625" style="45" bestFit="1" customWidth="1"/>
    <col min="23" max="23" width="6.33203125" style="16" customWidth="1"/>
    <col min="24" max="24" width="7.1640625" customWidth="1"/>
    <col min="25" max="25" width="5.6640625" customWidth="1"/>
    <col min="26" max="26" width="6" customWidth="1"/>
    <col min="27" max="28" width="5.83203125" customWidth="1"/>
    <col min="29" max="29" width="6.33203125" style="5" bestFit="1" customWidth="1"/>
    <col min="30" max="30" width="6.33203125" customWidth="1"/>
    <col min="31" max="31" width="5.83203125" customWidth="1"/>
    <col min="32" max="32" width="6.33203125" customWidth="1"/>
    <col min="33" max="33" width="4.6640625" customWidth="1"/>
    <col min="34" max="34" width="5.1640625" customWidth="1"/>
    <col min="35" max="37" width="5.6640625" customWidth="1"/>
    <col min="38" max="38" width="8.6640625" bestFit="1" customWidth="1"/>
    <col min="39" max="39" width="6" bestFit="1" customWidth="1"/>
  </cols>
  <sheetData>
    <row r="1" spans="1:39" s="14" customFormat="1" ht="48" x14ac:dyDescent="0.2">
      <c r="A1" s="10" t="s">
        <v>0</v>
      </c>
      <c r="B1" s="10" t="s">
        <v>332</v>
      </c>
      <c r="C1" s="11" t="s">
        <v>1</v>
      </c>
      <c r="D1" s="18" t="s">
        <v>135</v>
      </c>
      <c r="E1" s="18" t="s">
        <v>136</v>
      </c>
      <c r="F1" s="18" t="s">
        <v>137</v>
      </c>
      <c r="G1" s="18" t="s">
        <v>138</v>
      </c>
      <c r="H1" s="18" t="s">
        <v>139</v>
      </c>
      <c r="I1" s="18" t="s">
        <v>140</v>
      </c>
      <c r="J1" s="18" t="s">
        <v>141</v>
      </c>
      <c r="K1" s="18" t="s">
        <v>142</v>
      </c>
      <c r="L1" s="18" t="s">
        <v>143</v>
      </c>
      <c r="M1" s="18" t="s">
        <v>144</v>
      </c>
      <c r="N1" s="18" t="s">
        <v>145</v>
      </c>
      <c r="O1" s="18" t="s">
        <v>146</v>
      </c>
      <c r="P1" s="22" t="s">
        <v>6</v>
      </c>
      <c r="Q1" s="22" t="s">
        <v>147</v>
      </c>
      <c r="R1" s="22" t="s">
        <v>148</v>
      </c>
      <c r="S1" s="22" t="s">
        <v>149</v>
      </c>
      <c r="T1" s="22" t="s">
        <v>150</v>
      </c>
      <c r="U1" s="12" t="s">
        <v>3</v>
      </c>
      <c r="V1" s="46" t="s">
        <v>4</v>
      </c>
      <c r="W1" s="46" t="s">
        <v>313</v>
      </c>
      <c r="X1" s="53" t="s">
        <v>319</v>
      </c>
      <c r="Y1" s="53" t="s">
        <v>317</v>
      </c>
      <c r="Z1" s="53" t="s">
        <v>151</v>
      </c>
      <c r="AA1" s="54" t="s">
        <v>129</v>
      </c>
      <c r="AB1" s="55" t="s">
        <v>130</v>
      </c>
      <c r="AC1" s="56" t="s">
        <v>315</v>
      </c>
      <c r="AD1" s="54" t="s">
        <v>134</v>
      </c>
      <c r="AE1" s="54" t="s">
        <v>316</v>
      </c>
      <c r="AF1" s="54" t="s">
        <v>131</v>
      </c>
      <c r="AG1" s="54" t="s">
        <v>314</v>
      </c>
      <c r="AH1" s="58" t="s">
        <v>318</v>
      </c>
      <c r="AI1" s="57" t="s">
        <v>132</v>
      </c>
      <c r="AJ1" s="57" t="s">
        <v>133</v>
      </c>
      <c r="AK1" s="57" t="s">
        <v>312</v>
      </c>
      <c r="AL1" s="13"/>
      <c r="AM1" s="13"/>
    </row>
    <row r="2" spans="1:39" s="44" customFormat="1" ht="16" thickBot="1" x14ac:dyDescent="0.25">
      <c r="A2" s="35"/>
      <c r="B2" s="35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9"/>
      <c r="Q2" s="39"/>
      <c r="R2" s="39"/>
      <c r="S2" s="39"/>
      <c r="T2" s="39"/>
      <c r="U2" s="40"/>
      <c r="V2" s="47">
        <f>SUM(V3:V36)</f>
        <v>0</v>
      </c>
      <c r="W2" s="48">
        <f>SUM(W3:W36)</f>
        <v>0</v>
      </c>
      <c r="X2" s="41">
        <f>SUM(X3:X36)</f>
        <v>0</v>
      </c>
      <c r="Y2" s="41">
        <f>SUM(Y3:Y36)</f>
        <v>0</v>
      </c>
      <c r="Z2" s="35">
        <f>SUM(Z3:Z36)</f>
        <v>0</v>
      </c>
      <c r="AA2" s="41">
        <f>SUM(AA3:AA36)</f>
        <v>0</v>
      </c>
      <c r="AB2" s="41">
        <f>SUM(AB3:AB36)</f>
        <v>0</v>
      </c>
      <c r="AC2" s="42">
        <f>SUM(AC3:AC36)</f>
        <v>0</v>
      </c>
      <c r="AD2" s="43">
        <f>SUM(AD3:AD36)</f>
        <v>0</v>
      </c>
      <c r="AE2" s="43">
        <f>SUM(AE3:AE36)</f>
        <v>0</v>
      </c>
      <c r="AF2" s="43">
        <f>SUM(AF3:AF36)</f>
        <v>0</v>
      </c>
      <c r="AG2" s="43">
        <f>SUM(AG3:AG36)</f>
        <v>0</v>
      </c>
      <c r="AH2" s="43"/>
      <c r="AI2" s="35">
        <f>SUM(AI3:AI36)</f>
        <v>0</v>
      </c>
      <c r="AJ2" s="35">
        <f>SUM(AJ3:AJ36)</f>
        <v>0</v>
      </c>
      <c r="AK2" s="35">
        <f>SUM(AK3:AK36)</f>
        <v>0</v>
      </c>
      <c r="AL2" s="35"/>
      <c r="AM2" s="35"/>
    </row>
    <row r="3" spans="1:39" ht="16" thickBot="1" x14ac:dyDescent="0.25">
      <c r="A3" s="9">
        <v>1</v>
      </c>
      <c r="B3" s="82">
        <v>20022</v>
      </c>
      <c r="C3" s="83">
        <v>20034</v>
      </c>
      <c r="D3" s="19" t="str">
        <f t="shared" ref="D3:D36" si="0">IF($P3&lt;6,"",LEFT(RIGHT($C3,6)))</f>
        <v/>
      </c>
      <c r="E3" s="19" t="str">
        <f t="shared" ref="E3:E36" si="1">IF($P3&lt;5,"",LEFT(RIGHT($C3,5)))</f>
        <v>2</v>
      </c>
      <c r="F3" s="19" t="str">
        <f t="shared" ref="F3:F36" si="2">IF($P3&lt;4,"",LEFT(RIGHT($C3,4)))</f>
        <v>0</v>
      </c>
      <c r="G3" s="19" t="str">
        <f t="shared" ref="G3:G36" si="3">LEFT(RIGHT(C3,3))</f>
        <v>0</v>
      </c>
      <c r="H3" s="19" t="str">
        <f t="shared" ref="H3:H36" si="4">LEFT(RIGHT(C3,2))</f>
        <v>3</v>
      </c>
      <c r="I3" s="19" t="str">
        <f t="shared" ref="I3:I36" si="5">RIGHT(C3)</f>
        <v>4</v>
      </c>
      <c r="J3" s="17" t="str">
        <f t="shared" ref="J3:O18" si="6">IF(D3="0","+","")</f>
        <v/>
      </c>
      <c r="K3" s="17" t="str">
        <f t="shared" si="6"/>
        <v/>
      </c>
      <c r="L3" s="17" t="str">
        <f t="shared" si="6"/>
        <v>+</v>
      </c>
      <c r="M3" s="17" t="str">
        <f t="shared" si="6"/>
        <v>+</v>
      </c>
      <c r="N3" s="17" t="str">
        <f t="shared" si="6"/>
        <v/>
      </c>
      <c r="O3" s="17" t="str">
        <f t="shared" si="6"/>
        <v/>
      </c>
      <c r="P3" s="20">
        <f t="shared" ref="P3:P34" si="7">LEN(C3)</f>
        <v>5</v>
      </c>
      <c r="Q3" s="20">
        <f t="shared" ref="Q3:Q36" si="8">LEN(C3)-LEN(SUBSTITUTE(C3,"0",""))</f>
        <v>2</v>
      </c>
      <c r="R3" s="20">
        <f t="shared" ref="R3:R36" si="9">IF(ISERROR(FIND("000",C3)),IF(ISERROR(FIND("00",C3)),"",2),3)</f>
        <v>2</v>
      </c>
      <c r="S3" s="20">
        <f t="shared" ref="S3:S36" si="10">IF(OR(O3="+",L3="+"),1,"")</f>
        <v>1</v>
      </c>
      <c r="T3" s="20">
        <f t="shared" ref="T3:T36" si="11">IF(COUNTIF(M3:N3,"+")+COUNTIF(J3:K3,"+")&gt;0,1,"")</f>
        <v>1</v>
      </c>
      <c r="U3" s="84"/>
      <c r="V3" s="49" t="str">
        <f t="shared" ref="V3:V36" si="12">IF(SUM(X3:AG3)&gt;0,1,"")</f>
        <v/>
      </c>
      <c r="W3" s="50" t="str">
        <f t="shared" ref="W3:W36" si="13">IF(SUM(AA3:AG3)&gt;0,1,"")</f>
        <v/>
      </c>
      <c r="X3" s="9"/>
      <c r="Y3" s="9"/>
      <c r="Z3" s="9"/>
      <c r="AA3" s="9"/>
      <c r="AB3" s="9"/>
      <c r="AC3" s="34"/>
      <c r="AD3" s="9"/>
      <c r="AE3" s="9"/>
      <c r="AF3" s="9"/>
      <c r="AG3" s="9"/>
      <c r="AH3" s="9"/>
      <c r="AI3" s="9"/>
      <c r="AJ3" s="9"/>
      <c r="AK3" s="9"/>
    </row>
    <row r="4" spans="1:39" ht="16" thickBot="1" x14ac:dyDescent="0.25">
      <c r="A4" s="2">
        <v>2</v>
      </c>
      <c r="B4" s="82">
        <v>2220</v>
      </c>
      <c r="C4" s="83">
        <v>4560</v>
      </c>
      <c r="D4" s="19" t="str">
        <f t="shared" si="0"/>
        <v/>
      </c>
      <c r="E4" s="19" t="str">
        <f t="shared" si="1"/>
        <v/>
      </c>
      <c r="F4" s="19" t="str">
        <f t="shared" si="2"/>
        <v>4</v>
      </c>
      <c r="G4" s="19" t="str">
        <f t="shared" si="3"/>
        <v>5</v>
      </c>
      <c r="H4" s="19" t="str">
        <f t="shared" si="4"/>
        <v>6</v>
      </c>
      <c r="I4" s="19" t="str">
        <f t="shared" si="5"/>
        <v>0</v>
      </c>
      <c r="J4" s="17" t="str">
        <f t="shared" si="6"/>
        <v/>
      </c>
      <c r="K4" s="17" t="str">
        <f t="shared" si="6"/>
        <v/>
      </c>
      <c r="L4" s="17" t="str">
        <f t="shared" si="6"/>
        <v/>
      </c>
      <c r="M4" s="17" t="str">
        <f t="shared" si="6"/>
        <v/>
      </c>
      <c r="N4" s="17" t="str">
        <f t="shared" si="6"/>
        <v/>
      </c>
      <c r="O4" s="17" t="str">
        <f t="shared" si="6"/>
        <v>+</v>
      </c>
      <c r="P4" s="25">
        <f t="shared" si="7"/>
        <v>4</v>
      </c>
      <c r="Q4" s="25">
        <f t="shared" si="8"/>
        <v>1</v>
      </c>
      <c r="R4" s="25" t="str">
        <f t="shared" si="9"/>
        <v/>
      </c>
      <c r="S4" s="25">
        <f t="shared" si="10"/>
        <v>1</v>
      </c>
      <c r="T4" s="25" t="str">
        <f t="shared" si="11"/>
        <v/>
      </c>
      <c r="U4"/>
      <c r="V4" s="1" t="str">
        <f t="shared" si="12"/>
        <v/>
      </c>
      <c r="W4" s="50" t="str">
        <f t="shared" si="13"/>
        <v/>
      </c>
      <c r="X4" s="2"/>
      <c r="Y4" s="2"/>
      <c r="Z4" s="2"/>
      <c r="AA4" s="2"/>
      <c r="AB4" s="2"/>
      <c r="AC4" s="4"/>
      <c r="AD4" s="2"/>
      <c r="AE4" s="2"/>
      <c r="AF4" s="2"/>
      <c r="AG4" s="2"/>
      <c r="AH4" s="2"/>
      <c r="AI4" s="2"/>
      <c r="AJ4" s="2"/>
      <c r="AK4" s="2"/>
    </row>
    <row r="5" spans="1:39" ht="16" thickBot="1" x14ac:dyDescent="0.25">
      <c r="A5" s="2">
        <v>3</v>
      </c>
      <c r="B5" s="82">
        <v>2022</v>
      </c>
      <c r="C5" s="83">
        <v>2034</v>
      </c>
      <c r="D5" s="19" t="str">
        <f t="shared" si="0"/>
        <v/>
      </c>
      <c r="E5" s="19" t="str">
        <f t="shared" si="1"/>
        <v/>
      </c>
      <c r="F5" s="19" t="str">
        <f t="shared" si="2"/>
        <v>2</v>
      </c>
      <c r="G5" s="19" t="str">
        <f t="shared" si="3"/>
        <v>0</v>
      </c>
      <c r="H5" s="19" t="str">
        <f t="shared" si="4"/>
        <v>3</v>
      </c>
      <c r="I5" s="19" t="str">
        <f t="shared" si="5"/>
        <v>4</v>
      </c>
      <c r="J5" s="17" t="str">
        <f t="shared" si="6"/>
        <v/>
      </c>
      <c r="K5" s="17" t="str">
        <f t="shared" si="6"/>
        <v/>
      </c>
      <c r="L5" s="17" t="str">
        <f t="shared" si="6"/>
        <v/>
      </c>
      <c r="M5" s="17" t="str">
        <f t="shared" si="6"/>
        <v>+</v>
      </c>
      <c r="N5" s="17" t="str">
        <f t="shared" si="6"/>
        <v/>
      </c>
      <c r="O5" s="17" t="str">
        <f t="shared" si="6"/>
        <v/>
      </c>
      <c r="P5" s="25">
        <f t="shared" si="7"/>
        <v>4</v>
      </c>
      <c r="Q5" s="25">
        <f t="shared" si="8"/>
        <v>1</v>
      </c>
      <c r="R5" s="25" t="str">
        <f t="shared" si="9"/>
        <v/>
      </c>
      <c r="S5" s="25" t="str">
        <f t="shared" si="10"/>
        <v/>
      </c>
      <c r="T5" s="25">
        <f t="shared" si="11"/>
        <v>1</v>
      </c>
      <c r="U5"/>
      <c r="V5" s="1" t="str">
        <f t="shared" si="12"/>
        <v/>
      </c>
      <c r="W5" s="50" t="str">
        <f t="shared" si="13"/>
        <v/>
      </c>
      <c r="X5" s="2"/>
      <c r="Y5" s="2"/>
      <c r="Z5" s="2"/>
      <c r="AA5" s="2"/>
      <c r="AB5" s="2"/>
      <c r="AC5" s="4"/>
      <c r="AD5" s="2"/>
      <c r="AE5" s="2"/>
      <c r="AF5" s="2"/>
      <c r="AG5" s="2"/>
      <c r="AH5" s="2"/>
      <c r="AI5" s="2"/>
      <c r="AJ5" s="2"/>
      <c r="AK5" s="2"/>
    </row>
    <row r="6" spans="1:39" ht="16" thickBot="1" x14ac:dyDescent="0.25">
      <c r="A6" s="2">
        <v>4</v>
      </c>
      <c r="B6" s="82">
        <v>2020</v>
      </c>
      <c r="C6" s="83">
        <v>5060</v>
      </c>
      <c r="D6" s="19" t="str">
        <f t="shared" si="0"/>
        <v/>
      </c>
      <c r="E6" s="19" t="str">
        <f t="shared" si="1"/>
        <v/>
      </c>
      <c r="F6" s="19" t="str">
        <f t="shared" si="2"/>
        <v>5</v>
      </c>
      <c r="G6" s="19" t="str">
        <f t="shared" si="3"/>
        <v>0</v>
      </c>
      <c r="H6" s="19" t="str">
        <f t="shared" si="4"/>
        <v>6</v>
      </c>
      <c r="I6" s="19" t="str">
        <f t="shared" si="5"/>
        <v>0</v>
      </c>
      <c r="J6" s="17" t="str">
        <f t="shared" si="6"/>
        <v/>
      </c>
      <c r="K6" s="17" t="str">
        <f t="shared" si="6"/>
        <v/>
      </c>
      <c r="L6" s="17" t="str">
        <f t="shared" si="6"/>
        <v/>
      </c>
      <c r="M6" s="17" t="str">
        <f t="shared" si="6"/>
        <v>+</v>
      </c>
      <c r="N6" s="17" t="str">
        <f t="shared" si="6"/>
        <v/>
      </c>
      <c r="O6" s="17" t="str">
        <f t="shared" si="6"/>
        <v>+</v>
      </c>
      <c r="P6" s="25">
        <f t="shared" si="7"/>
        <v>4</v>
      </c>
      <c r="Q6" s="25">
        <f t="shared" si="8"/>
        <v>2</v>
      </c>
      <c r="R6" s="25" t="str">
        <f t="shared" si="9"/>
        <v/>
      </c>
      <c r="S6" s="25">
        <f t="shared" si="10"/>
        <v>1</v>
      </c>
      <c r="T6" s="25">
        <f t="shared" si="11"/>
        <v>1</v>
      </c>
      <c r="U6" s="84"/>
      <c r="V6" s="1" t="str">
        <f t="shared" si="12"/>
        <v/>
      </c>
      <c r="W6" s="50" t="str">
        <f t="shared" si="13"/>
        <v/>
      </c>
      <c r="X6" s="2"/>
      <c r="Y6" s="2"/>
      <c r="Z6" s="2"/>
      <c r="AA6" s="2"/>
      <c r="AB6" s="2"/>
      <c r="AC6" s="4"/>
      <c r="AD6" s="2"/>
      <c r="AE6" s="2"/>
      <c r="AF6" s="2"/>
      <c r="AG6" s="2"/>
      <c r="AH6" s="2"/>
      <c r="AI6" s="2"/>
      <c r="AJ6" s="2"/>
      <c r="AK6" s="2"/>
    </row>
    <row r="7" spans="1:39" ht="16" thickBot="1" x14ac:dyDescent="0.25">
      <c r="A7" s="2">
        <v>5</v>
      </c>
      <c r="B7" s="82">
        <v>220222</v>
      </c>
      <c r="C7" s="83">
        <v>230456</v>
      </c>
      <c r="D7" s="19" t="str">
        <f t="shared" si="0"/>
        <v>2</v>
      </c>
      <c r="E7" s="19" t="str">
        <f t="shared" si="1"/>
        <v>3</v>
      </c>
      <c r="F7" s="19" t="str">
        <f t="shared" si="2"/>
        <v>0</v>
      </c>
      <c r="G7" s="19" t="str">
        <f t="shared" si="3"/>
        <v>4</v>
      </c>
      <c r="H7" s="19" t="str">
        <f t="shared" si="4"/>
        <v>5</v>
      </c>
      <c r="I7" s="19" t="str">
        <f t="shared" si="5"/>
        <v>6</v>
      </c>
      <c r="J7" s="17" t="str">
        <f t="shared" si="6"/>
        <v/>
      </c>
      <c r="K7" s="17" t="str">
        <f t="shared" si="6"/>
        <v/>
      </c>
      <c r="L7" s="17" t="str">
        <f t="shared" si="6"/>
        <v>+</v>
      </c>
      <c r="M7" s="17" t="str">
        <f t="shared" si="6"/>
        <v/>
      </c>
      <c r="N7" s="17" t="str">
        <f t="shared" si="6"/>
        <v/>
      </c>
      <c r="O7" s="17" t="str">
        <f t="shared" si="6"/>
        <v/>
      </c>
      <c r="P7" s="25">
        <f t="shared" si="7"/>
        <v>6</v>
      </c>
      <c r="Q7" s="25">
        <f t="shared" si="8"/>
        <v>1</v>
      </c>
      <c r="R7" s="25" t="str">
        <f t="shared" si="9"/>
        <v/>
      </c>
      <c r="S7" s="25">
        <f t="shared" si="10"/>
        <v>1</v>
      </c>
      <c r="T7" s="25" t="str">
        <f t="shared" si="11"/>
        <v/>
      </c>
      <c r="U7"/>
      <c r="V7" s="1" t="str">
        <f t="shared" si="12"/>
        <v/>
      </c>
      <c r="W7" s="50" t="str">
        <f t="shared" si="13"/>
        <v/>
      </c>
      <c r="X7" s="2"/>
      <c r="Y7" s="2"/>
      <c r="Z7" s="2"/>
      <c r="AA7" s="2"/>
      <c r="AB7" s="2"/>
      <c r="AC7" s="4"/>
      <c r="AD7" s="2"/>
      <c r="AE7" s="2"/>
      <c r="AF7" s="2"/>
      <c r="AG7" s="2"/>
      <c r="AH7" s="2"/>
      <c r="AI7" s="2"/>
      <c r="AJ7" s="2"/>
      <c r="AK7" s="2"/>
    </row>
    <row r="8" spans="1:39" ht="16" thickBot="1" x14ac:dyDescent="0.25">
      <c r="A8" s="2">
        <v>6</v>
      </c>
      <c r="B8" s="82">
        <v>22022</v>
      </c>
      <c r="C8" s="83">
        <v>45067</v>
      </c>
      <c r="D8" s="19" t="str">
        <f t="shared" si="0"/>
        <v/>
      </c>
      <c r="E8" s="19" t="str">
        <f t="shared" si="1"/>
        <v>4</v>
      </c>
      <c r="F8" s="19" t="str">
        <f t="shared" si="2"/>
        <v>5</v>
      </c>
      <c r="G8" s="19" t="str">
        <f t="shared" si="3"/>
        <v>0</v>
      </c>
      <c r="H8" s="19" t="str">
        <f t="shared" si="4"/>
        <v>6</v>
      </c>
      <c r="I8" s="19" t="str">
        <f t="shared" si="5"/>
        <v>7</v>
      </c>
      <c r="J8" s="17" t="str">
        <f t="shared" si="6"/>
        <v/>
      </c>
      <c r="K8" s="17" t="str">
        <f t="shared" si="6"/>
        <v/>
      </c>
      <c r="L8" s="17" t="str">
        <f t="shared" si="6"/>
        <v/>
      </c>
      <c r="M8" s="17" t="str">
        <f t="shared" si="6"/>
        <v>+</v>
      </c>
      <c r="N8" s="17" t="str">
        <f t="shared" si="6"/>
        <v/>
      </c>
      <c r="O8" s="17" t="str">
        <f t="shared" si="6"/>
        <v/>
      </c>
      <c r="P8" s="25">
        <f t="shared" si="7"/>
        <v>5</v>
      </c>
      <c r="Q8" s="25">
        <f t="shared" si="8"/>
        <v>1</v>
      </c>
      <c r="R8" s="25" t="str">
        <f t="shared" si="9"/>
        <v/>
      </c>
      <c r="S8" s="25" t="str">
        <f t="shared" si="10"/>
        <v/>
      </c>
      <c r="T8" s="25">
        <f t="shared" si="11"/>
        <v>1</v>
      </c>
      <c r="U8"/>
      <c r="V8" s="1" t="str">
        <f t="shared" si="12"/>
        <v/>
      </c>
      <c r="W8" s="50" t="str">
        <f t="shared" si="13"/>
        <v/>
      </c>
      <c r="X8" s="2"/>
      <c r="Y8" s="2"/>
      <c r="Z8" s="2"/>
      <c r="AA8" s="2"/>
      <c r="AB8" s="2"/>
      <c r="AC8" s="4"/>
      <c r="AD8" s="2"/>
      <c r="AE8" s="2"/>
      <c r="AF8" s="2"/>
      <c r="AG8" s="2"/>
      <c r="AH8" s="2"/>
      <c r="AI8" s="2"/>
      <c r="AJ8" s="2"/>
      <c r="AK8" s="2"/>
    </row>
    <row r="9" spans="1:39" ht="16" thickBot="1" x14ac:dyDescent="0.25">
      <c r="A9" s="2">
        <v>7</v>
      </c>
      <c r="B9" s="82">
        <v>202022</v>
      </c>
      <c r="C9" s="83">
        <v>304056</v>
      </c>
      <c r="D9" s="19" t="str">
        <f t="shared" si="0"/>
        <v>3</v>
      </c>
      <c r="E9" s="19" t="str">
        <f t="shared" si="1"/>
        <v>0</v>
      </c>
      <c r="F9" s="19" t="str">
        <f t="shared" si="2"/>
        <v>4</v>
      </c>
      <c r="G9" s="19" t="str">
        <f t="shared" si="3"/>
        <v>0</v>
      </c>
      <c r="H9" s="19" t="str">
        <f t="shared" si="4"/>
        <v>5</v>
      </c>
      <c r="I9" s="19" t="str">
        <f t="shared" si="5"/>
        <v>6</v>
      </c>
      <c r="J9" s="17" t="str">
        <f t="shared" si="6"/>
        <v/>
      </c>
      <c r="K9" s="17" t="str">
        <f t="shared" si="6"/>
        <v>+</v>
      </c>
      <c r="L9" s="17" t="str">
        <f t="shared" si="6"/>
        <v/>
      </c>
      <c r="M9" s="17" t="str">
        <f t="shared" si="6"/>
        <v>+</v>
      </c>
      <c r="N9" s="17" t="str">
        <f t="shared" si="6"/>
        <v/>
      </c>
      <c r="O9" s="17" t="str">
        <f t="shared" si="6"/>
        <v/>
      </c>
      <c r="P9" s="25">
        <f t="shared" si="7"/>
        <v>6</v>
      </c>
      <c r="Q9" s="25">
        <f t="shared" si="8"/>
        <v>2</v>
      </c>
      <c r="R9" s="25" t="str">
        <f t="shared" si="9"/>
        <v/>
      </c>
      <c r="S9" s="25" t="str">
        <f t="shared" si="10"/>
        <v/>
      </c>
      <c r="T9" s="25">
        <f t="shared" si="11"/>
        <v>1</v>
      </c>
      <c r="U9" s="84"/>
      <c r="V9" s="1" t="str">
        <f t="shared" si="12"/>
        <v/>
      </c>
      <c r="W9" s="50" t="str">
        <f t="shared" si="13"/>
        <v/>
      </c>
      <c r="X9" s="2"/>
      <c r="Y9" s="2"/>
      <c r="Z9" s="2"/>
      <c r="AA9" s="2"/>
      <c r="AB9" s="2"/>
      <c r="AC9" s="4"/>
      <c r="AD9" s="2"/>
      <c r="AE9" s="2"/>
      <c r="AF9" s="2"/>
      <c r="AG9" s="2"/>
      <c r="AH9" s="2"/>
      <c r="AI9" s="2"/>
      <c r="AJ9" s="2"/>
      <c r="AK9" s="2"/>
    </row>
    <row r="10" spans="1:39" ht="16" thickBot="1" x14ac:dyDescent="0.25">
      <c r="A10" s="2">
        <v>8</v>
      </c>
      <c r="B10" s="82">
        <v>2202</v>
      </c>
      <c r="C10" s="83">
        <v>4506</v>
      </c>
      <c r="D10" s="19" t="str">
        <f t="shared" si="0"/>
        <v/>
      </c>
      <c r="E10" s="19" t="str">
        <f t="shared" si="1"/>
        <v/>
      </c>
      <c r="F10" s="19" t="str">
        <f t="shared" si="2"/>
        <v>4</v>
      </c>
      <c r="G10" s="19" t="str">
        <f t="shared" si="3"/>
        <v>5</v>
      </c>
      <c r="H10" s="19" t="str">
        <f t="shared" si="4"/>
        <v>0</v>
      </c>
      <c r="I10" s="19" t="str">
        <f t="shared" si="5"/>
        <v>6</v>
      </c>
      <c r="J10" s="17" t="str">
        <f t="shared" si="6"/>
        <v/>
      </c>
      <c r="K10" s="17" t="str">
        <f t="shared" si="6"/>
        <v/>
      </c>
      <c r="L10" s="17" t="str">
        <f t="shared" si="6"/>
        <v/>
      </c>
      <c r="M10" s="17" t="str">
        <f t="shared" si="6"/>
        <v/>
      </c>
      <c r="N10" s="17" t="str">
        <f t="shared" si="6"/>
        <v>+</v>
      </c>
      <c r="O10" s="17" t="str">
        <f t="shared" si="6"/>
        <v/>
      </c>
      <c r="P10" s="25">
        <f t="shared" si="7"/>
        <v>4</v>
      </c>
      <c r="Q10" s="25">
        <f t="shared" si="8"/>
        <v>1</v>
      </c>
      <c r="R10" s="25" t="str">
        <f t="shared" si="9"/>
        <v/>
      </c>
      <c r="S10" s="25" t="str">
        <f t="shared" si="10"/>
        <v/>
      </c>
      <c r="T10" s="25">
        <f t="shared" si="11"/>
        <v>1</v>
      </c>
      <c r="U10"/>
      <c r="V10" s="1" t="str">
        <f t="shared" si="12"/>
        <v/>
      </c>
      <c r="W10" s="50" t="str">
        <f t="shared" si="13"/>
        <v/>
      </c>
      <c r="X10" s="2"/>
      <c r="Y10" s="2"/>
      <c r="Z10" s="2"/>
      <c r="AA10" s="2"/>
      <c r="AB10" s="2"/>
      <c r="AC10" s="4"/>
      <c r="AD10" s="2"/>
      <c r="AE10" s="2"/>
      <c r="AF10" s="2"/>
      <c r="AG10" s="2"/>
      <c r="AH10" s="2"/>
      <c r="AI10" s="2"/>
      <c r="AJ10" s="2"/>
      <c r="AK10" s="2"/>
    </row>
    <row r="11" spans="1:39" ht="16" thickBot="1" x14ac:dyDescent="0.25">
      <c r="A11" s="2">
        <v>9</v>
      </c>
      <c r="B11" s="82">
        <v>22220</v>
      </c>
      <c r="C11" s="83">
        <v>34560</v>
      </c>
      <c r="D11" s="19" t="str">
        <f t="shared" si="0"/>
        <v/>
      </c>
      <c r="E11" s="19" t="str">
        <f t="shared" si="1"/>
        <v>3</v>
      </c>
      <c r="F11" s="19" t="str">
        <f t="shared" si="2"/>
        <v>4</v>
      </c>
      <c r="G11" s="19" t="str">
        <f t="shared" si="3"/>
        <v>5</v>
      </c>
      <c r="H11" s="19" t="str">
        <f t="shared" si="4"/>
        <v>6</v>
      </c>
      <c r="I11" s="19" t="str">
        <f t="shared" si="5"/>
        <v>0</v>
      </c>
      <c r="J11" s="17" t="str">
        <f t="shared" si="6"/>
        <v/>
      </c>
      <c r="K11" s="17" t="str">
        <f t="shared" si="6"/>
        <v/>
      </c>
      <c r="L11" s="17" t="str">
        <f t="shared" si="6"/>
        <v/>
      </c>
      <c r="M11" s="17" t="str">
        <f t="shared" si="6"/>
        <v/>
      </c>
      <c r="N11" s="17" t="str">
        <f t="shared" si="6"/>
        <v/>
      </c>
      <c r="O11" s="17" t="str">
        <f t="shared" si="6"/>
        <v>+</v>
      </c>
      <c r="P11" s="25">
        <f t="shared" si="7"/>
        <v>5</v>
      </c>
      <c r="Q11" s="25">
        <f t="shared" si="8"/>
        <v>1</v>
      </c>
      <c r="R11" s="25" t="str">
        <f t="shared" si="9"/>
        <v/>
      </c>
      <c r="S11" s="25">
        <f t="shared" si="10"/>
        <v>1</v>
      </c>
      <c r="T11" s="25" t="str">
        <f t="shared" si="11"/>
        <v/>
      </c>
      <c r="U11"/>
      <c r="V11" s="1" t="str">
        <f t="shared" si="12"/>
        <v/>
      </c>
      <c r="W11" s="50" t="str">
        <f t="shared" si="13"/>
        <v/>
      </c>
      <c r="X11" s="2"/>
      <c r="Y11" s="2"/>
      <c r="Z11" s="2"/>
      <c r="AA11" s="2"/>
      <c r="AB11" s="2"/>
      <c r="AC11" s="4"/>
      <c r="AD11" s="2"/>
      <c r="AE11" s="2"/>
      <c r="AF11" s="2"/>
      <c r="AG11" s="2"/>
      <c r="AH11" s="2"/>
      <c r="AI11" s="2"/>
      <c r="AJ11" s="2"/>
      <c r="AK11" s="2"/>
    </row>
    <row r="12" spans="1:39" ht="16" thickBot="1" x14ac:dyDescent="0.25">
      <c r="A12" s="2">
        <v>10</v>
      </c>
      <c r="B12" s="82">
        <v>20220</v>
      </c>
      <c r="C12" s="83">
        <v>20340</v>
      </c>
      <c r="D12" s="19" t="str">
        <f t="shared" si="0"/>
        <v/>
      </c>
      <c r="E12" s="19" t="str">
        <f t="shared" si="1"/>
        <v>2</v>
      </c>
      <c r="F12" s="19" t="str">
        <f t="shared" si="2"/>
        <v>0</v>
      </c>
      <c r="G12" s="19" t="str">
        <f t="shared" si="3"/>
        <v>3</v>
      </c>
      <c r="H12" s="19" t="str">
        <f t="shared" si="4"/>
        <v>4</v>
      </c>
      <c r="I12" s="19" t="str">
        <f t="shared" si="5"/>
        <v>0</v>
      </c>
      <c r="J12" s="17" t="str">
        <f t="shared" si="6"/>
        <v/>
      </c>
      <c r="K12" s="17" t="str">
        <f t="shared" si="6"/>
        <v/>
      </c>
      <c r="L12" s="17" t="str">
        <f t="shared" si="6"/>
        <v>+</v>
      </c>
      <c r="M12" s="17" t="str">
        <f t="shared" si="6"/>
        <v/>
      </c>
      <c r="N12" s="17" t="str">
        <f t="shared" si="6"/>
        <v/>
      </c>
      <c r="O12" s="17" t="str">
        <f t="shared" si="6"/>
        <v>+</v>
      </c>
      <c r="P12" s="25">
        <f t="shared" si="7"/>
        <v>5</v>
      </c>
      <c r="Q12" s="25">
        <f t="shared" si="8"/>
        <v>2</v>
      </c>
      <c r="R12" s="25" t="str">
        <f t="shared" si="9"/>
        <v/>
      </c>
      <c r="S12" s="25">
        <f t="shared" si="10"/>
        <v>1</v>
      </c>
      <c r="T12" s="25" t="str">
        <f t="shared" si="11"/>
        <v/>
      </c>
      <c r="U12" s="84"/>
      <c r="V12" s="1" t="str">
        <f t="shared" si="12"/>
        <v/>
      </c>
      <c r="W12" s="50" t="str">
        <f t="shared" si="13"/>
        <v/>
      </c>
      <c r="X12" s="2"/>
      <c r="Y12" s="2"/>
      <c r="Z12" s="2"/>
      <c r="AA12" s="2"/>
      <c r="AB12" s="2"/>
      <c r="AC12" s="4"/>
      <c r="AD12" s="2"/>
      <c r="AE12" s="2"/>
      <c r="AF12" s="2"/>
      <c r="AG12" s="2"/>
      <c r="AH12" s="2"/>
      <c r="AI12" s="2"/>
      <c r="AJ12" s="2"/>
      <c r="AK12" s="2"/>
    </row>
    <row r="13" spans="1:39" ht="16" thickBot="1" x14ac:dyDescent="0.25">
      <c r="A13" s="2">
        <v>11</v>
      </c>
      <c r="B13" s="82">
        <v>200222</v>
      </c>
      <c r="C13" s="83">
        <v>300456</v>
      </c>
      <c r="D13" s="19" t="str">
        <f t="shared" si="0"/>
        <v>3</v>
      </c>
      <c r="E13" s="19" t="str">
        <f t="shared" si="1"/>
        <v>0</v>
      </c>
      <c r="F13" s="19" t="str">
        <f t="shared" si="2"/>
        <v>0</v>
      </c>
      <c r="G13" s="19" t="str">
        <f t="shared" si="3"/>
        <v>4</v>
      </c>
      <c r="H13" s="19" t="str">
        <f t="shared" si="4"/>
        <v>5</v>
      </c>
      <c r="I13" s="19" t="str">
        <f t="shared" si="5"/>
        <v>6</v>
      </c>
      <c r="J13" s="17" t="str">
        <f t="shared" si="6"/>
        <v/>
      </c>
      <c r="K13" s="17" t="str">
        <f t="shared" si="6"/>
        <v>+</v>
      </c>
      <c r="L13" s="17" t="str">
        <f t="shared" si="6"/>
        <v>+</v>
      </c>
      <c r="M13" s="17" t="str">
        <f t="shared" si="6"/>
        <v/>
      </c>
      <c r="N13" s="17" t="str">
        <f t="shared" si="6"/>
        <v/>
      </c>
      <c r="O13" s="17" t="str">
        <f t="shared" si="6"/>
        <v/>
      </c>
      <c r="P13" s="25">
        <f t="shared" si="7"/>
        <v>6</v>
      </c>
      <c r="Q13" s="25">
        <f t="shared" si="8"/>
        <v>2</v>
      </c>
      <c r="R13" s="25">
        <f t="shared" si="9"/>
        <v>2</v>
      </c>
      <c r="S13" s="25">
        <f t="shared" si="10"/>
        <v>1</v>
      </c>
      <c r="T13" s="25">
        <f t="shared" si="11"/>
        <v>1</v>
      </c>
      <c r="U13"/>
      <c r="V13" s="1" t="str">
        <f t="shared" si="12"/>
        <v/>
      </c>
      <c r="W13" s="50" t="str">
        <f t="shared" si="13"/>
        <v/>
      </c>
      <c r="X13" s="2"/>
      <c r="Y13" s="2"/>
      <c r="Z13" s="2"/>
      <c r="AA13" s="2"/>
      <c r="AB13" s="2"/>
      <c r="AC13" s="4"/>
      <c r="AD13" s="2"/>
      <c r="AE13" s="2"/>
      <c r="AF13" s="2"/>
      <c r="AG13" s="2"/>
      <c r="AH13" s="2"/>
      <c r="AI13" s="2"/>
      <c r="AJ13" s="2"/>
      <c r="AK13" s="2"/>
    </row>
    <row r="14" spans="1:39" ht="16" thickBot="1" x14ac:dyDescent="0.25">
      <c r="A14" s="2">
        <v>12</v>
      </c>
      <c r="B14" s="82">
        <v>22200</v>
      </c>
      <c r="C14" s="83">
        <v>34500</v>
      </c>
      <c r="D14" s="19" t="str">
        <f t="shared" si="0"/>
        <v/>
      </c>
      <c r="E14" s="19" t="str">
        <f t="shared" si="1"/>
        <v>3</v>
      </c>
      <c r="F14" s="19" t="str">
        <f t="shared" si="2"/>
        <v>4</v>
      </c>
      <c r="G14" s="19" t="str">
        <f t="shared" si="3"/>
        <v>5</v>
      </c>
      <c r="H14" s="19" t="str">
        <f t="shared" si="4"/>
        <v>0</v>
      </c>
      <c r="I14" s="19" t="str">
        <f t="shared" si="5"/>
        <v>0</v>
      </c>
      <c r="J14" s="17" t="str">
        <f t="shared" si="6"/>
        <v/>
      </c>
      <c r="K14" s="17" t="str">
        <f t="shared" si="6"/>
        <v/>
      </c>
      <c r="L14" s="17" t="str">
        <f t="shared" si="6"/>
        <v/>
      </c>
      <c r="M14" s="17" t="str">
        <f t="shared" si="6"/>
        <v/>
      </c>
      <c r="N14" s="17" t="str">
        <f t="shared" si="6"/>
        <v>+</v>
      </c>
      <c r="O14" s="17" t="str">
        <f t="shared" si="6"/>
        <v>+</v>
      </c>
      <c r="P14" s="25">
        <f t="shared" si="7"/>
        <v>5</v>
      </c>
      <c r="Q14" s="25">
        <f t="shared" si="8"/>
        <v>2</v>
      </c>
      <c r="R14" s="25">
        <f t="shared" si="9"/>
        <v>2</v>
      </c>
      <c r="S14" s="25">
        <f t="shared" si="10"/>
        <v>1</v>
      </c>
      <c r="T14" s="25">
        <f t="shared" si="11"/>
        <v>1</v>
      </c>
      <c r="U14" s="84"/>
      <c r="V14" s="1" t="str">
        <f t="shared" si="12"/>
        <v/>
      </c>
      <c r="W14" s="50" t="str">
        <f t="shared" si="13"/>
        <v/>
      </c>
      <c r="X14" s="2"/>
      <c r="Y14" s="2"/>
      <c r="Z14" s="2"/>
      <c r="AA14" s="2"/>
      <c r="AB14" s="2"/>
      <c r="AC14" s="4"/>
      <c r="AD14" s="2"/>
      <c r="AE14" s="2"/>
      <c r="AF14" s="2"/>
      <c r="AG14" s="2"/>
      <c r="AH14" s="2"/>
      <c r="AI14" s="2"/>
      <c r="AJ14" s="2"/>
      <c r="AK14" s="2"/>
    </row>
    <row r="15" spans="1:39" ht="16" thickBot="1" x14ac:dyDescent="0.25">
      <c r="A15" s="2">
        <v>13</v>
      </c>
      <c r="B15" s="82">
        <v>20222</v>
      </c>
      <c r="C15" s="83">
        <v>40567</v>
      </c>
      <c r="D15" s="19" t="str">
        <f t="shared" si="0"/>
        <v/>
      </c>
      <c r="E15" s="19" t="str">
        <f t="shared" si="1"/>
        <v>4</v>
      </c>
      <c r="F15" s="19" t="str">
        <f t="shared" si="2"/>
        <v>0</v>
      </c>
      <c r="G15" s="19" t="str">
        <f t="shared" si="3"/>
        <v>5</v>
      </c>
      <c r="H15" s="19" t="str">
        <f t="shared" si="4"/>
        <v>6</v>
      </c>
      <c r="I15" s="19" t="str">
        <f t="shared" si="5"/>
        <v>7</v>
      </c>
      <c r="J15" s="17" t="str">
        <f t="shared" si="6"/>
        <v/>
      </c>
      <c r="K15" s="17" t="str">
        <f t="shared" si="6"/>
        <v/>
      </c>
      <c r="L15" s="17" t="str">
        <f t="shared" si="6"/>
        <v>+</v>
      </c>
      <c r="M15" s="17" t="str">
        <f t="shared" si="6"/>
        <v/>
      </c>
      <c r="N15" s="17" t="str">
        <f t="shared" si="6"/>
        <v/>
      </c>
      <c r="O15" s="17" t="str">
        <f t="shared" si="6"/>
        <v/>
      </c>
      <c r="P15" s="25">
        <f t="shared" si="7"/>
        <v>5</v>
      </c>
      <c r="Q15" s="25">
        <f t="shared" si="8"/>
        <v>1</v>
      </c>
      <c r="R15" s="25" t="str">
        <f t="shared" si="9"/>
        <v/>
      </c>
      <c r="S15" s="25">
        <f t="shared" si="10"/>
        <v>1</v>
      </c>
      <c r="T15" s="25" t="str">
        <f t="shared" si="11"/>
        <v/>
      </c>
      <c r="U15"/>
      <c r="V15" s="1" t="str">
        <f t="shared" si="12"/>
        <v/>
      </c>
      <c r="W15" s="50" t="str">
        <f t="shared" si="13"/>
        <v/>
      </c>
      <c r="X15" s="2"/>
      <c r="Y15" s="2"/>
      <c r="Z15" s="2"/>
      <c r="AA15" s="2"/>
      <c r="AB15" s="2"/>
      <c r="AC15" s="4"/>
      <c r="AD15" s="2"/>
      <c r="AE15" s="2"/>
      <c r="AF15" s="2"/>
      <c r="AG15" s="2"/>
      <c r="AH15" s="2"/>
      <c r="AI15" s="2"/>
      <c r="AJ15" s="2"/>
      <c r="AK15" s="2"/>
    </row>
    <row r="16" spans="1:39" ht="16" thickBot="1" x14ac:dyDescent="0.25">
      <c r="A16" s="2">
        <v>14</v>
      </c>
      <c r="B16" s="82">
        <v>2220</v>
      </c>
      <c r="C16" s="83">
        <v>4560</v>
      </c>
      <c r="D16" s="19" t="str">
        <f t="shared" si="0"/>
        <v/>
      </c>
      <c r="E16" s="19" t="str">
        <f t="shared" si="1"/>
        <v/>
      </c>
      <c r="F16" s="19" t="str">
        <f t="shared" si="2"/>
        <v>4</v>
      </c>
      <c r="G16" s="19" t="str">
        <f t="shared" si="3"/>
        <v>5</v>
      </c>
      <c r="H16" s="19" t="str">
        <f t="shared" si="4"/>
        <v>6</v>
      </c>
      <c r="I16" s="19" t="str">
        <f t="shared" si="5"/>
        <v>0</v>
      </c>
      <c r="J16" s="17" t="str">
        <f t="shared" si="6"/>
        <v/>
      </c>
      <c r="K16" s="17" t="str">
        <f t="shared" si="6"/>
        <v/>
      </c>
      <c r="L16" s="17" t="str">
        <f t="shared" si="6"/>
        <v/>
      </c>
      <c r="M16" s="17" t="str">
        <f t="shared" si="6"/>
        <v/>
      </c>
      <c r="N16" s="17" t="str">
        <f t="shared" si="6"/>
        <v/>
      </c>
      <c r="O16" s="17" t="str">
        <f t="shared" si="6"/>
        <v>+</v>
      </c>
      <c r="P16" s="25">
        <f t="shared" si="7"/>
        <v>4</v>
      </c>
      <c r="Q16" s="25">
        <f t="shared" si="8"/>
        <v>1</v>
      </c>
      <c r="R16" s="25" t="str">
        <f t="shared" si="9"/>
        <v/>
      </c>
      <c r="S16" s="25">
        <f t="shared" si="10"/>
        <v>1</v>
      </c>
      <c r="T16" s="25" t="str">
        <f t="shared" si="11"/>
        <v/>
      </c>
      <c r="U16" s="84"/>
      <c r="V16" s="1" t="str">
        <f t="shared" si="12"/>
        <v/>
      </c>
      <c r="W16" s="50" t="str">
        <f t="shared" si="13"/>
        <v/>
      </c>
      <c r="X16" s="2"/>
      <c r="Y16" s="2"/>
      <c r="Z16" s="2"/>
      <c r="AA16" s="2"/>
      <c r="AB16" s="2"/>
      <c r="AC16" s="4"/>
      <c r="AD16" s="2"/>
      <c r="AE16" s="2"/>
      <c r="AF16" s="2"/>
      <c r="AG16" s="2"/>
      <c r="AH16" s="2"/>
      <c r="AI16" s="2"/>
      <c r="AJ16" s="2"/>
      <c r="AK16" s="2"/>
    </row>
    <row r="17" spans="1:37" ht="16" thickBot="1" x14ac:dyDescent="0.25">
      <c r="A17" s="2">
        <v>15</v>
      </c>
      <c r="B17" s="82">
        <v>20202</v>
      </c>
      <c r="C17" s="83">
        <v>30405</v>
      </c>
      <c r="D17" s="19" t="str">
        <f t="shared" si="0"/>
        <v/>
      </c>
      <c r="E17" s="19" t="str">
        <f t="shared" si="1"/>
        <v>3</v>
      </c>
      <c r="F17" s="19" t="str">
        <f t="shared" si="2"/>
        <v>0</v>
      </c>
      <c r="G17" s="19" t="str">
        <f t="shared" si="3"/>
        <v>4</v>
      </c>
      <c r="H17" s="19" t="str">
        <f t="shared" si="4"/>
        <v>0</v>
      </c>
      <c r="I17" s="19" t="str">
        <f t="shared" si="5"/>
        <v>5</v>
      </c>
      <c r="J17" s="17" t="str">
        <f t="shared" si="6"/>
        <v/>
      </c>
      <c r="K17" s="17" t="str">
        <f t="shared" si="6"/>
        <v/>
      </c>
      <c r="L17" s="17" t="str">
        <f t="shared" si="6"/>
        <v>+</v>
      </c>
      <c r="M17" s="17" t="str">
        <f t="shared" si="6"/>
        <v/>
      </c>
      <c r="N17" s="17" t="str">
        <f t="shared" si="6"/>
        <v>+</v>
      </c>
      <c r="O17" s="17" t="str">
        <f t="shared" si="6"/>
        <v/>
      </c>
      <c r="P17" s="25">
        <f t="shared" si="7"/>
        <v>5</v>
      </c>
      <c r="Q17" s="25">
        <f t="shared" si="8"/>
        <v>2</v>
      </c>
      <c r="R17" s="25" t="str">
        <f t="shared" si="9"/>
        <v/>
      </c>
      <c r="S17" s="25">
        <f t="shared" si="10"/>
        <v>1</v>
      </c>
      <c r="T17" s="25">
        <f t="shared" si="11"/>
        <v>1</v>
      </c>
      <c r="U17"/>
      <c r="V17" s="1" t="str">
        <f t="shared" si="12"/>
        <v/>
      </c>
      <c r="W17" s="50" t="str">
        <f t="shared" si="13"/>
        <v/>
      </c>
      <c r="X17" s="2"/>
      <c r="Y17" s="2"/>
      <c r="Z17" s="2"/>
      <c r="AA17" s="2"/>
      <c r="AB17" s="2"/>
      <c r="AC17" s="4"/>
      <c r="AD17" s="2"/>
      <c r="AE17" s="2"/>
      <c r="AF17" s="2"/>
      <c r="AG17" s="2"/>
      <c r="AH17" s="2"/>
      <c r="AI17" s="2"/>
      <c r="AJ17" s="2"/>
      <c r="AK17" s="2"/>
    </row>
    <row r="18" spans="1:37" ht="16" thickBot="1" x14ac:dyDescent="0.25">
      <c r="A18" s="2">
        <v>16</v>
      </c>
      <c r="B18" s="82">
        <v>220022</v>
      </c>
      <c r="C18" s="83">
        <v>230045</v>
      </c>
      <c r="D18" s="19" t="str">
        <f t="shared" si="0"/>
        <v>2</v>
      </c>
      <c r="E18" s="19" t="str">
        <f t="shared" si="1"/>
        <v>3</v>
      </c>
      <c r="F18" s="19" t="str">
        <f t="shared" si="2"/>
        <v>0</v>
      </c>
      <c r="G18" s="19" t="str">
        <f t="shared" si="3"/>
        <v>0</v>
      </c>
      <c r="H18" s="19" t="str">
        <f t="shared" si="4"/>
        <v>4</v>
      </c>
      <c r="I18" s="19" t="str">
        <f t="shared" si="5"/>
        <v>5</v>
      </c>
      <c r="J18" s="17" t="str">
        <f t="shared" si="6"/>
        <v/>
      </c>
      <c r="K18" s="17" t="str">
        <f t="shared" si="6"/>
        <v/>
      </c>
      <c r="L18" s="17" t="str">
        <f t="shared" si="6"/>
        <v>+</v>
      </c>
      <c r="M18" s="17" t="str">
        <f t="shared" si="6"/>
        <v>+</v>
      </c>
      <c r="N18" s="17" t="str">
        <f t="shared" si="6"/>
        <v/>
      </c>
      <c r="O18" s="17" t="str">
        <f t="shared" si="6"/>
        <v/>
      </c>
      <c r="P18" s="25">
        <f t="shared" si="7"/>
        <v>6</v>
      </c>
      <c r="Q18" s="25">
        <f t="shared" si="8"/>
        <v>2</v>
      </c>
      <c r="R18" s="25">
        <f t="shared" si="9"/>
        <v>2</v>
      </c>
      <c r="S18" s="25">
        <f t="shared" si="10"/>
        <v>1</v>
      </c>
      <c r="T18" s="25">
        <f t="shared" si="11"/>
        <v>1</v>
      </c>
      <c r="U18" s="84"/>
      <c r="V18" s="1" t="str">
        <f t="shared" si="12"/>
        <v/>
      </c>
      <c r="W18" s="50" t="str">
        <f t="shared" si="13"/>
        <v/>
      </c>
      <c r="X18" s="2"/>
      <c r="Y18" s="2"/>
      <c r="Z18" s="2"/>
      <c r="AA18" s="2"/>
      <c r="AB18" s="2"/>
      <c r="AC18" s="4"/>
      <c r="AD18" s="2"/>
      <c r="AE18" s="2"/>
      <c r="AF18" s="2"/>
      <c r="AG18" s="2"/>
      <c r="AH18" s="2"/>
      <c r="AI18" s="2"/>
      <c r="AJ18" s="2"/>
      <c r="AK18" s="2"/>
    </row>
    <row r="19" spans="1:37" ht="16" thickBot="1" x14ac:dyDescent="0.25">
      <c r="A19" s="2">
        <v>17</v>
      </c>
      <c r="B19" s="82">
        <v>22220</v>
      </c>
      <c r="C19" s="83">
        <v>45670</v>
      </c>
      <c r="D19" s="19" t="str">
        <f t="shared" si="0"/>
        <v/>
      </c>
      <c r="E19" s="19" t="str">
        <f t="shared" si="1"/>
        <v>4</v>
      </c>
      <c r="F19" s="19" t="str">
        <f t="shared" si="2"/>
        <v>5</v>
      </c>
      <c r="G19" s="19" t="str">
        <f t="shared" si="3"/>
        <v>6</v>
      </c>
      <c r="H19" s="19" t="str">
        <f t="shared" si="4"/>
        <v>7</v>
      </c>
      <c r="I19" s="19" t="str">
        <f t="shared" si="5"/>
        <v>0</v>
      </c>
      <c r="J19" s="17" t="str">
        <f t="shared" ref="J19:O36" si="14">IF(D19="0","+","")</f>
        <v/>
      </c>
      <c r="K19" s="17" t="str">
        <f t="shared" si="14"/>
        <v/>
      </c>
      <c r="L19" s="17" t="str">
        <f t="shared" si="14"/>
        <v/>
      </c>
      <c r="M19" s="17" t="str">
        <f t="shared" si="14"/>
        <v/>
      </c>
      <c r="N19" s="17" t="str">
        <f t="shared" si="14"/>
        <v/>
      </c>
      <c r="O19" s="17" t="str">
        <f t="shared" si="14"/>
        <v>+</v>
      </c>
      <c r="P19" s="25">
        <f t="shared" si="7"/>
        <v>5</v>
      </c>
      <c r="Q19" s="25">
        <f t="shared" si="8"/>
        <v>1</v>
      </c>
      <c r="R19" s="25" t="str">
        <f t="shared" si="9"/>
        <v/>
      </c>
      <c r="S19" s="25">
        <f t="shared" si="10"/>
        <v>1</v>
      </c>
      <c r="T19" s="25" t="str">
        <f t="shared" si="11"/>
        <v/>
      </c>
      <c r="U19" s="84"/>
      <c r="V19" s="1" t="str">
        <f t="shared" si="12"/>
        <v/>
      </c>
      <c r="W19" s="50" t="str">
        <f t="shared" si="13"/>
        <v/>
      </c>
      <c r="X19" s="2"/>
      <c r="Y19" s="2"/>
      <c r="Z19" s="2"/>
      <c r="AA19" s="2"/>
      <c r="AB19" s="2"/>
      <c r="AC19" s="4"/>
      <c r="AD19" s="2"/>
      <c r="AE19" s="2"/>
      <c r="AF19" s="2"/>
      <c r="AG19" s="2"/>
      <c r="AH19" s="2"/>
      <c r="AI19" s="2"/>
      <c r="AJ19" s="2"/>
      <c r="AK19" s="2"/>
    </row>
    <row r="20" spans="1:37" ht="16" thickBot="1" x14ac:dyDescent="0.25">
      <c r="A20" s="2">
        <v>18</v>
      </c>
      <c r="B20" s="82">
        <v>2002</v>
      </c>
      <c r="C20" s="83">
        <v>3004</v>
      </c>
      <c r="D20" s="19" t="str">
        <f t="shared" si="0"/>
        <v/>
      </c>
      <c r="E20" s="19" t="str">
        <f t="shared" si="1"/>
        <v/>
      </c>
      <c r="F20" s="19" t="str">
        <f t="shared" si="2"/>
        <v>3</v>
      </c>
      <c r="G20" s="19" t="str">
        <f t="shared" si="3"/>
        <v>0</v>
      </c>
      <c r="H20" s="19" t="str">
        <f t="shared" si="4"/>
        <v>0</v>
      </c>
      <c r="I20" s="19" t="str">
        <f t="shared" si="5"/>
        <v>4</v>
      </c>
      <c r="J20" s="17" t="str">
        <f t="shared" si="14"/>
        <v/>
      </c>
      <c r="K20" s="17" t="str">
        <f t="shared" si="14"/>
        <v/>
      </c>
      <c r="L20" s="17" t="str">
        <f t="shared" si="14"/>
        <v/>
      </c>
      <c r="M20" s="17" t="str">
        <f t="shared" si="14"/>
        <v>+</v>
      </c>
      <c r="N20" s="17" t="str">
        <f t="shared" si="14"/>
        <v>+</v>
      </c>
      <c r="O20" s="17" t="str">
        <f t="shared" si="14"/>
        <v/>
      </c>
      <c r="P20" s="25">
        <f t="shared" si="7"/>
        <v>4</v>
      </c>
      <c r="Q20" s="25">
        <f t="shared" si="8"/>
        <v>2</v>
      </c>
      <c r="R20" s="25">
        <f t="shared" si="9"/>
        <v>2</v>
      </c>
      <c r="S20" s="25" t="str">
        <f t="shared" si="10"/>
        <v/>
      </c>
      <c r="T20" s="25">
        <f t="shared" si="11"/>
        <v>1</v>
      </c>
      <c r="U20" s="84"/>
      <c r="V20" s="1" t="str">
        <f t="shared" si="12"/>
        <v/>
      </c>
      <c r="W20" s="50" t="str">
        <f t="shared" si="13"/>
        <v/>
      </c>
      <c r="X20" s="2"/>
      <c r="Y20" s="2"/>
      <c r="Z20" s="2"/>
      <c r="AA20" s="2"/>
      <c r="AB20" s="2"/>
      <c r="AC20" s="4"/>
      <c r="AD20" s="2"/>
      <c r="AE20" s="2"/>
      <c r="AF20" s="2"/>
      <c r="AG20" s="2"/>
      <c r="AH20" s="2"/>
      <c r="AI20" s="2"/>
      <c r="AJ20" s="2"/>
      <c r="AK20" s="2"/>
    </row>
    <row r="21" spans="1:37" ht="16" thickBot="1" x14ac:dyDescent="0.25">
      <c r="A21" s="2">
        <v>19</v>
      </c>
      <c r="B21" s="82">
        <v>20220</v>
      </c>
      <c r="C21" s="83">
        <v>30450</v>
      </c>
      <c r="D21" s="19" t="str">
        <f t="shared" si="0"/>
        <v/>
      </c>
      <c r="E21" s="19" t="str">
        <f t="shared" si="1"/>
        <v>3</v>
      </c>
      <c r="F21" s="19" t="str">
        <f t="shared" si="2"/>
        <v>0</v>
      </c>
      <c r="G21" s="19" t="str">
        <f t="shared" si="3"/>
        <v>4</v>
      </c>
      <c r="H21" s="19" t="str">
        <f t="shared" si="4"/>
        <v>5</v>
      </c>
      <c r="I21" s="19" t="str">
        <f t="shared" si="5"/>
        <v>0</v>
      </c>
      <c r="J21" s="17" t="str">
        <f t="shared" si="14"/>
        <v/>
      </c>
      <c r="K21" s="17" t="str">
        <f t="shared" si="14"/>
        <v/>
      </c>
      <c r="L21" s="17" t="str">
        <f t="shared" si="14"/>
        <v>+</v>
      </c>
      <c r="M21" s="17" t="str">
        <f t="shared" si="14"/>
        <v/>
      </c>
      <c r="N21" s="17" t="str">
        <f t="shared" si="14"/>
        <v/>
      </c>
      <c r="O21" s="17" t="str">
        <f t="shared" si="14"/>
        <v>+</v>
      </c>
      <c r="P21" s="25">
        <f t="shared" si="7"/>
        <v>5</v>
      </c>
      <c r="Q21" s="25">
        <f t="shared" si="8"/>
        <v>2</v>
      </c>
      <c r="R21" s="25" t="str">
        <f t="shared" si="9"/>
        <v/>
      </c>
      <c r="S21" s="25">
        <f t="shared" si="10"/>
        <v>1</v>
      </c>
      <c r="T21" s="25" t="str">
        <f t="shared" si="11"/>
        <v/>
      </c>
      <c r="U21" s="84"/>
      <c r="V21" s="1" t="str">
        <f t="shared" si="12"/>
        <v/>
      </c>
      <c r="W21" s="50" t="str">
        <f t="shared" si="13"/>
        <v/>
      </c>
      <c r="X21" s="2"/>
      <c r="Y21" s="2"/>
      <c r="Z21" s="2"/>
      <c r="AA21" s="2"/>
      <c r="AB21" s="2"/>
      <c r="AC21" s="4"/>
      <c r="AD21" s="2"/>
      <c r="AE21" s="2"/>
      <c r="AF21" s="2"/>
      <c r="AG21" s="2"/>
      <c r="AH21" s="2"/>
      <c r="AI21" s="2"/>
      <c r="AJ21" s="2"/>
      <c r="AK21" s="2"/>
    </row>
    <row r="22" spans="1:37" ht="16" thickBot="1" x14ac:dyDescent="0.25">
      <c r="A22" s="2">
        <v>20</v>
      </c>
      <c r="B22" s="82">
        <v>202222</v>
      </c>
      <c r="C22" s="83">
        <v>304567</v>
      </c>
      <c r="D22" s="19" t="str">
        <f t="shared" si="0"/>
        <v>3</v>
      </c>
      <c r="E22" s="19" t="str">
        <f t="shared" si="1"/>
        <v>0</v>
      </c>
      <c r="F22" s="19" t="str">
        <f t="shared" si="2"/>
        <v>4</v>
      </c>
      <c r="G22" s="19" t="str">
        <f t="shared" si="3"/>
        <v>5</v>
      </c>
      <c r="H22" s="19" t="str">
        <f t="shared" si="4"/>
        <v>6</v>
      </c>
      <c r="I22" s="19" t="str">
        <f t="shared" si="5"/>
        <v>7</v>
      </c>
      <c r="J22" s="17" t="str">
        <f t="shared" si="14"/>
        <v/>
      </c>
      <c r="K22" s="17" t="str">
        <f t="shared" si="14"/>
        <v>+</v>
      </c>
      <c r="L22" s="17" t="str">
        <f t="shared" si="14"/>
        <v/>
      </c>
      <c r="M22" s="17" t="str">
        <f t="shared" si="14"/>
        <v/>
      </c>
      <c r="N22" s="17" t="str">
        <f t="shared" si="14"/>
        <v/>
      </c>
      <c r="O22" s="17" t="str">
        <f t="shared" si="14"/>
        <v/>
      </c>
      <c r="P22" s="25">
        <f t="shared" si="7"/>
        <v>6</v>
      </c>
      <c r="Q22" s="25">
        <f t="shared" si="8"/>
        <v>1</v>
      </c>
      <c r="R22" s="25" t="str">
        <f t="shared" si="9"/>
        <v/>
      </c>
      <c r="S22" s="25" t="str">
        <f t="shared" si="10"/>
        <v/>
      </c>
      <c r="T22" s="25">
        <f t="shared" si="11"/>
        <v>1</v>
      </c>
      <c r="U22" s="84"/>
      <c r="V22" s="1" t="str">
        <f t="shared" si="12"/>
        <v/>
      </c>
      <c r="W22" s="50" t="str">
        <f t="shared" si="13"/>
        <v/>
      </c>
      <c r="X22" s="2"/>
      <c r="Y22" s="2"/>
      <c r="Z22" s="2"/>
      <c r="AA22" s="2"/>
      <c r="AB22" s="2"/>
      <c r="AC22" s="4"/>
      <c r="AD22" s="2"/>
      <c r="AE22" s="2"/>
      <c r="AF22" s="2"/>
      <c r="AG22" s="2"/>
      <c r="AH22" s="2"/>
      <c r="AI22" s="2"/>
      <c r="AJ22" s="2"/>
      <c r="AK22" s="2"/>
    </row>
    <row r="23" spans="1:37" ht="16" thickBot="1" x14ac:dyDescent="0.25">
      <c r="A23" s="2">
        <v>21</v>
      </c>
      <c r="B23" s="82">
        <v>22202</v>
      </c>
      <c r="C23" s="83">
        <v>34506</v>
      </c>
      <c r="D23" s="19" t="str">
        <f t="shared" si="0"/>
        <v/>
      </c>
      <c r="E23" s="19" t="str">
        <f t="shared" si="1"/>
        <v>3</v>
      </c>
      <c r="F23" s="19" t="str">
        <f t="shared" si="2"/>
        <v>4</v>
      </c>
      <c r="G23" s="19" t="str">
        <f t="shared" si="3"/>
        <v>5</v>
      </c>
      <c r="H23" s="19" t="str">
        <f t="shared" si="4"/>
        <v>0</v>
      </c>
      <c r="I23" s="19" t="str">
        <f t="shared" si="5"/>
        <v>6</v>
      </c>
      <c r="J23" s="17" t="str">
        <f t="shared" si="14"/>
        <v/>
      </c>
      <c r="K23" s="17" t="str">
        <f t="shared" si="14"/>
        <v/>
      </c>
      <c r="L23" s="17" t="str">
        <f t="shared" si="14"/>
        <v/>
      </c>
      <c r="M23" s="17" t="str">
        <f t="shared" si="14"/>
        <v/>
      </c>
      <c r="N23" s="17" t="str">
        <f t="shared" si="14"/>
        <v>+</v>
      </c>
      <c r="O23" s="17" t="str">
        <f t="shared" si="14"/>
        <v/>
      </c>
      <c r="P23" s="25">
        <f t="shared" si="7"/>
        <v>5</v>
      </c>
      <c r="Q23" s="25">
        <f t="shared" si="8"/>
        <v>1</v>
      </c>
      <c r="R23" s="25" t="str">
        <f t="shared" si="9"/>
        <v/>
      </c>
      <c r="S23" s="25" t="str">
        <f t="shared" si="10"/>
        <v/>
      </c>
      <c r="T23" s="25">
        <f t="shared" si="11"/>
        <v>1</v>
      </c>
      <c r="U23" s="84"/>
      <c r="V23" s="1" t="str">
        <f t="shared" si="12"/>
        <v/>
      </c>
      <c r="W23" s="50" t="str">
        <f t="shared" si="13"/>
        <v/>
      </c>
      <c r="X23" s="2"/>
      <c r="Y23" s="2"/>
      <c r="Z23" s="2"/>
      <c r="AA23" s="2"/>
      <c r="AB23" s="2"/>
      <c r="AC23" s="4"/>
      <c r="AD23" s="2"/>
      <c r="AE23" s="2"/>
      <c r="AF23" s="2"/>
      <c r="AG23" s="2"/>
      <c r="AH23" s="2"/>
      <c r="AI23" s="2"/>
      <c r="AJ23" s="2"/>
      <c r="AK23" s="2"/>
    </row>
    <row r="24" spans="1:37" ht="16" thickBot="1" x14ac:dyDescent="0.25">
      <c r="A24" s="2">
        <v>22</v>
      </c>
      <c r="B24" s="82">
        <v>22002</v>
      </c>
      <c r="C24" s="83">
        <v>34005</v>
      </c>
      <c r="D24" s="19" t="str">
        <f t="shared" si="0"/>
        <v/>
      </c>
      <c r="E24" s="19" t="str">
        <f t="shared" si="1"/>
        <v>3</v>
      </c>
      <c r="F24" s="19" t="str">
        <f t="shared" si="2"/>
        <v>4</v>
      </c>
      <c r="G24" s="19" t="str">
        <f t="shared" si="3"/>
        <v>0</v>
      </c>
      <c r="H24" s="19" t="str">
        <f t="shared" si="4"/>
        <v>0</v>
      </c>
      <c r="I24" s="19" t="str">
        <f t="shared" si="5"/>
        <v>5</v>
      </c>
      <c r="J24" s="17" t="str">
        <f t="shared" si="14"/>
        <v/>
      </c>
      <c r="K24" s="17" t="str">
        <f t="shared" si="14"/>
        <v/>
      </c>
      <c r="L24" s="17" t="str">
        <f t="shared" si="14"/>
        <v/>
      </c>
      <c r="M24" s="17" t="str">
        <f t="shared" si="14"/>
        <v>+</v>
      </c>
      <c r="N24" s="17" t="str">
        <f t="shared" si="14"/>
        <v>+</v>
      </c>
      <c r="O24" s="17" t="str">
        <f t="shared" si="14"/>
        <v/>
      </c>
      <c r="P24" s="25">
        <f t="shared" si="7"/>
        <v>5</v>
      </c>
      <c r="Q24" s="25">
        <f t="shared" si="8"/>
        <v>2</v>
      </c>
      <c r="R24" s="25">
        <f t="shared" si="9"/>
        <v>2</v>
      </c>
      <c r="S24" s="25" t="str">
        <f t="shared" si="10"/>
        <v/>
      </c>
      <c r="T24" s="25">
        <f t="shared" si="11"/>
        <v>1</v>
      </c>
      <c r="U24" s="84"/>
      <c r="V24" s="1" t="str">
        <f t="shared" si="12"/>
        <v/>
      </c>
      <c r="W24" s="50" t="str">
        <f t="shared" si="13"/>
        <v/>
      </c>
      <c r="X24" s="2"/>
      <c r="Y24" s="2"/>
      <c r="Z24" s="2"/>
      <c r="AA24" s="2"/>
      <c r="AB24" s="2"/>
      <c r="AC24" s="4"/>
      <c r="AD24" s="2"/>
      <c r="AE24" s="2"/>
      <c r="AF24" s="2"/>
      <c r="AG24" s="2"/>
      <c r="AH24" s="2"/>
      <c r="AI24" s="2"/>
      <c r="AJ24" s="2"/>
      <c r="AK24" s="2"/>
    </row>
    <row r="25" spans="1:37" ht="16" thickBot="1" x14ac:dyDescent="0.25">
      <c r="A25" s="2">
        <v>23</v>
      </c>
      <c r="B25" s="82">
        <v>2200</v>
      </c>
      <c r="C25" s="83">
        <v>3400</v>
      </c>
      <c r="D25" s="19" t="str">
        <f t="shared" si="0"/>
        <v/>
      </c>
      <c r="E25" s="19" t="str">
        <f t="shared" si="1"/>
        <v/>
      </c>
      <c r="F25" s="19" t="str">
        <f t="shared" si="2"/>
        <v>3</v>
      </c>
      <c r="G25" s="19" t="str">
        <f t="shared" si="3"/>
        <v>4</v>
      </c>
      <c r="H25" s="19" t="str">
        <f t="shared" si="4"/>
        <v>0</v>
      </c>
      <c r="I25" s="19" t="str">
        <f t="shared" si="5"/>
        <v>0</v>
      </c>
      <c r="J25" s="17" t="str">
        <f t="shared" si="14"/>
        <v/>
      </c>
      <c r="K25" s="17" t="str">
        <f t="shared" si="14"/>
        <v/>
      </c>
      <c r="L25" s="17" t="str">
        <f t="shared" si="14"/>
        <v/>
      </c>
      <c r="M25" s="17" t="str">
        <f t="shared" si="14"/>
        <v/>
      </c>
      <c r="N25" s="17" t="str">
        <f t="shared" si="14"/>
        <v>+</v>
      </c>
      <c r="O25" s="17" t="str">
        <f t="shared" si="14"/>
        <v>+</v>
      </c>
      <c r="P25" s="25">
        <f t="shared" si="7"/>
        <v>4</v>
      </c>
      <c r="Q25" s="25">
        <f t="shared" si="8"/>
        <v>2</v>
      </c>
      <c r="R25" s="25">
        <f t="shared" si="9"/>
        <v>2</v>
      </c>
      <c r="S25" s="25">
        <f t="shared" si="10"/>
        <v>1</v>
      </c>
      <c r="T25" s="25">
        <f t="shared" si="11"/>
        <v>1</v>
      </c>
      <c r="U25" s="84"/>
      <c r="V25" s="1" t="str">
        <f t="shared" si="12"/>
        <v/>
      </c>
      <c r="W25" s="50" t="str">
        <f t="shared" si="13"/>
        <v/>
      </c>
      <c r="X25" s="2"/>
      <c r="Y25" s="2"/>
      <c r="Z25" s="2"/>
      <c r="AA25" s="2"/>
      <c r="AB25" s="2"/>
      <c r="AC25" s="4"/>
      <c r="AD25" s="2"/>
      <c r="AE25" s="2"/>
      <c r="AF25" s="2"/>
      <c r="AG25" s="2"/>
      <c r="AH25" s="2"/>
      <c r="AI25" s="2"/>
      <c r="AJ25" s="2"/>
      <c r="AK25" s="2"/>
    </row>
    <row r="26" spans="1:37" ht="16" thickBot="1" x14ac:dyDescent="0.25">
      <c r="A26" s="2">
        <v>24</v>
      </c>
      <c r="B26" s="82">
        <v>222022</v>
      </c>
      <c r="C26" s="83">
        <v>345067</v>
      </c>
      <c r="D26" s="19" t="str">
        <f t="shared" si="0"/>
        <v>3</v>
      </c>
      <c r="E26" s="19" t="str">
        <f t="shared" si="1"/>
        <v>4</v>
      </c>
      <c r="F26" s="19" t="str">
        <f t="shared" si="2"/>
        <v>5</v>
      </c>
      <c r="G26" s="19" t="str">
        <f t="shared" si="3"/>
        <v>0</v>
      </c>
      <c r="H26" s="19" t="str">
        <f t="shared" si="4"/>
        <v>6</v>
      </c>
      <c r="I26" s="19" t="str">
        <f t="shared" si="5"/>
        <v>7</v>
      </c>
      <c r="J26" s="17" t="str">
        <f t="shared" si="14"/>
        <v/>
      </c>
      <c r="K26" s="17" t="str">
        <f t="shared" si="14"/>
        <v/>
      </c>
      <c r="L26" s="17" t="str">
        <f t="shared" si="14"/>
        <v/>
      </c>
      <c r="M26" s="17" t="str">
        <f t="shared" si="14"/>
        <v>+</v>
      </c>
      <c r="N26" s="17" t="str">
        <f t="shared" si="14"/>
        <v/>
      </c>
      <c r="O26" s="17" t="str">
        <f t="shared" si="14"/>
        <v/>
      </c>
      <c r="P26" s="25">
        <f t="shared" si="7"/>
        <v>6</v>
      </c>
      <c r="Q26" s="25">
        <f t="shared" si="8"/>
        <v>1</v>
      </c>
      <c r="R26" s="25" t="str">
        <f t="shared" si="9"/>
        <v/>
      </c>
      <c r="S26" s="25" t="str">
        <f t="shared" si="10"/>
        <v/>
      </c>
      <c r="T26" s="25">
        <f t="shared" si="11"/>
        <v>1</v>
      </c>
      <c r="U26" s="84"/>
      <c r="V26" s="1" t="str">
        <f t="shared" si="12"/>
        <v/>
      </c>
      <c r="W26" s="50" t="str">
        <f t="shared" si="13"/>
        <v/>
      </c>
      <c r="X26" s="2"/>
      <c r="Y26" s="2"/>
      <c r="Z26" s="2"/>
      <c r="AA26" s="2"/>
      <c r="AB26" s="2"/>
      <c r="AC26" s="4"/>
      <c r="AD26" s="2"/>
      <c r="AE26" s="2"/>
      <c r="AF26" s="2"/>
      <c r="AG26" s="2"/>
      <c r="AH26" s="2"/>
      <c r="AI26" s="2"/>
      <c r="AJ26" s="2"/>
      <c r="AK26" s="2"/>
    </row>
    <row r="27" spans="1:37" ht="16" thickBot="1" x14ac:dyDescent="0.25">
      <c r="A27" s="2">
        <v>25</v>
      </c>
      <c r="B27" s="82">
        <v>2022</v>
      </c>
      <c r="C27" s="83">
        <v>4056</v>
      </c>
      <c r="D27" s="19" t="str">
        <f t="shared" si="0"/>
        <v/>
      </c>
      <c r="E27" s="19" t="str">
        <f t="shared" si="1"/>
        <v/>
      </c>
      <c r="F27" s="19" t="str">
        <f t="shared" si="2"/>
        <v>4</v>
      </c>
      <c r="G27" s="19" t="str">
        <f t="shared" si="3"/>
        <v>0</v>
      </c>
      <c r="H27" s="19" t="str">
        <f t="shared" si="4"/>
        <v>5</v>
      </c>
      <c r="I27" s="19" t="str">
        <f t="shared" si="5"/>
        <v>6</v>
      </c>
      <c r="J27" s="17" t="str">
        <f t="shared" si="14"/>
        <v/>
      </c>
      <c r="K27" s="17" t="str">
        <f t="shared" si="14"/>
        <v/>
      </c>
      <c r="L27" s="17" t="str">
        <f t="shared" si="14"/>
        <v/>
      </c>
      <c r="M27" s="17" t="str">
        <f t="shared" si="14"/>
        <v>+</v>
      </c>
      <c r="N27" s="17" t="str">
        <f t="shared" si="14"/>
        <v/>
      </c>
      <c r="O27" s="17" t="str">
        <f t="shared" si="14"/>
        <v/>
      </c>
      <c r="P27" s="25">
        <f t="shared" si="7"/>
        <v>4</v>
      </c>
      <c r="Q27" s="25">
        <f t="shared" si="8"/>
        <v>1</v>
      </c>
      <c r="R27" s="25" t="str">
        <f t="shared" si="9"/>
        <v/>
      </c>
      <c r="S27" s="25" t="str">
        <f t="shared" si="10"/>
        <v/>
      </c>
      <c r="T27" s="25">
        <f t="shared" si="11"/>
        <v>1</v>
      </c>
      <c r="U27"/>
      <c r="V27" s="1" t="str">
        <f t="shared" si="12"/>
        <v/>
      </c>
      <c r="W27" s="50" t="str">
        <f t="shared" si="13"/>
        <v/>
      </c>
      <c r="X27" s="2"/>
      <c r="Y27" s="2"/>
      <c r="Z27" s="2"/>
      <c r="AA27" s="2"/>
      <c r="AB27" s="2"/>
      <c r="AC27" s="4"/>
      <c r="AD27" s="2"/>
      <c r="AE27" s="2"/>
      <c r="AF27" s="2"/>
      <c r="AG27" s="2"/>
      <c r="AH27" s="2"/>
      <c r="AI27" s="2"/>
      <c r="AJ27" s="2"/>
      <c r="AK27" s="2"/>
    </row>
    <row r="28" spans="1:37" ht="16" thickBot="1" x14ac:dyDescent="0.25">
      <c r="A28" s="2">
        <v>26</v>
      </c>
      <c r="B28" s="82">
        <v>20222</v>
      </c>
      <c r="C28" s="83">
        <v>20345</v>
      </c>
      <c r="D28" s="19" t="str">
        <f t="shared" si="0"/>
        <v/>
      </c>
      <c r="E28" s="19" t="str">
        <f t="shared" si="1"/>
        <v>2</v>
      </c>
      <c r="F28" s="19" t="str">
        <f t="shared" si="2"/>
        <v>0</v>
      </c>
      <c r="G28" s="19" t="str">
        <f t="shared" si="3"/>
        <v>3</v>
      </c>
      <c r="H28" s="19" t="str">
        <f t="shared" si="4"/>
        <v>4</v>
      </c>
      <c r="I28" s="19" t="str">
        <f t="shared" si="5"/>
        <v>5</v>
      </c>
      <c r="J28" s="17" t="str">
        <f t="shared" si="14"/>
        <v/>
      </c>
      <c r="K28" s="17" t="str">
        <f t="shared" si="14"/>
        <v/>
      </c>
      <c r="L28" s="17" t="str">
        <f t="shared" si="14"/>
        <v>+</v>
      </c>
      <c r="M28" s="17" t="str">
        <f t="shared" si="14"/>
        <v/>
      </c>
      <c r="N28" s="17" t="str">
        <f t="shared" si="14"/>
        <v/>
      </c>
      <c r="O28" s="17" t="str">
        <f t="shared" si="14"/>
        <v/>
      </c>
      <c r="P28" s="25">
        <f t="shared" si="7"/>
        <v>5</v>
      </c>
      <c r="Q28" s="25">
        <f t="shared" si="8"/>
        <v>1</v>
      </c>
      <c r="R28" s="25" t="str">
        <f t="shared" si="9"/>
        <v/>
      </c>
      <c r="S28" s="25">
        <f t="shared" si="10"/>
        <v>1</v>
      </c>
      <c r="T28" s="25" t="str">
        <f t="shared" si="11"/>
        <v/>
      </c>
      <c r="U28"/>
      <c r="V28" s="1" t="str">
        <f t="shared" si="12"/>
        <v/>
      </c>
      <c r="W28" s="50" t="str">
        <f t="shared" si="13"/>
        <v/>
      </c>
      <c r="X28" s="2"/>
      <c r="Y28" s="2"/>
      <c r="Z28" s="2"/>
      <c r="AA28" s="2"/>
      <c r="AB28" s="2"/>
      <c r="AC28" s="4"/>
      <c r="AD28" s="2"/>
      <c r="AE28" s="2"/>
      <c r="AF28" s="2"/>
      <c r="AG28" s="2"/>
      <c r="AH28" s="2"/>
      <c r="AI28" s="2"/>
      <c r="AJ28" s="2"/>
      <c r="AK28" s="2"/>
    </row>
    <row r="29" spans="1:37" ht="16" thickBot="1" x14ac:dyDescent="0.25">
      <c r="A29" s="2">
        <v>27</v>
      </c>
      <c r="B29" s="82">
        <v>222220</v>
      </c>
      <c r="C29" s="83">
        <v>234560</v>
      </c>
      <c r="D29" s="19" t="str">
        <f t="shared" si="0"/>
        <v>2</v>
      </c>
      <c r="E29" s="19" t="str">
        <f t="shared" si="1"/>
        <v>3</v>
      </c>
      <c r="F29" s="19" t="str">
        <f t="shared" si="2"/>
        <v>4</v>
      </c>
      <c r="G29" s="19" t="str">
        <f t="shared" si="3"/>
        <v>5</v>
      </c>
      <c r="H29" s="19" t="str">
        <f t="shared" si="4"/>
        <v>6</v>
      </c>
      <c r="I29" s="19" t="str">
        <f t="shared" si="5"/>
        <v>0</v>
      </c>
      <c r="J29" s="17" t="str">
        <f t="shared" si="14"/>
        <v/>
      </c>
      <c r="K29" s="17" t="str">
        <f t="shared" si="14"/>
        <v/>
      </c>
      <c r="L29" s="17" t="str">
        <f t="shared" si="14"/>
        <v/>
      </c>
      <c r="M29" s="17" t="str">
        <f t="shared" si="14"/>
        <v/>
      </c>
      <c r="N29" s="17" t="str">
        <f t="shared" si="14"/>
        <v/>
      </c>
      <c r="O29" s="17" t="str">
        <f t="shared" si="14"/>
        <v>+</v>
      </c>
      <c r="P29" s="25">
        <f t="shared" si="7"/>
        <v>6</v>
      </c>
      <c r="Q29" s="25">
        <f t="shared" si="8"/>
        <v>1</v>
      </c>
      <c r="R29" s="25" t="str">
        <f t="shared" si="9"/>
        <v/>
      </c>
      <c r="S29" s="25">
        <f t="shared" si="10"/>
        <v>1</v>
      </c>
      <c r="T29" s="25" t="str">
        <f t="shared" si="11"/>
        <v/>
      </c>
      <c r="U29" s="84"/>
      <c r="V29" s="1" t="str">
        <f t="shared" si="12"/>
        <v/>
      </c>
      <c r="W29" s="50" t="str">
        <f t="shared" si="13"/>
        <v/>
      </c>
      <c r="X29" s="2"/>
      <c r="Y29" s="2"/>
      <c r="Z29" s="2"/>
      <c r="AA29" s="2"/>
      <c r="AB29" s="2"/>
      <c r="AC29" s="4"/>
      <c r="AD29" s="2"/>
      <c r="AE29" s="2"/>
      <c r="AF29" s="2"/>
      <c r="AG29" s="2"/>
      <c r="AH29" s="2"/>
      <c r="AI29" s="2"/>
      <c r="AJ29" s="2"/>
      <c r="AK29" s="2"/>
    </row>
    <row r="30" spans="1:37" ht="16" thickBot="1" x14ac:dyDescent="0.25">
      <c r="A30" s="2">
        <v>28</v>
      </c>
      <c r="B30" s="82">
        <v>2202</v>
      </c>
      <c r="C30" s="83">
        <v>5607</v>
      </c>
      <c r="D30" s="19" t="str">
        <f t="shared" si="0"/>
        <v/>
      </c>
      <c r="E30" s="19" t="str">
        <f t="shared" si="1"/>
        <v/>
      </c>
      <c r="F30" s="19" t="str">
        <f t="shared" si="2"/>
        <v>5</v>
      </c>
      <c r="G30" s="19" t="str">
        <f t="shared" si="3"/>
        <v>6</v>
      </c>
      <c r="H30" s="19" t="str">
        <f t="shared" si="4"/>
        <v>0</v>
      </c>
      <c r="I30" s="19" t="str">
        <f t="shared" si="5"/>
        <v>7</v>
      </c>
      <c r="J30" s="17" t="str">
        <f t="shared" si="14"/>
        <v/>
      </c>
      <c r="K30" s="17" t="str">
        <f t="shared" si="14"/>
        <v/>
      </c>
      <c r="L30" s="17" t="str">
        <f t="shared" si="14"/>
        <v/>
      </c>
      <c r="M30" s="17" t="str">
        <f t="shared" si="14"/>
        <v/>
      </c>
      <c r="N30" s="17" t="str">
        <f t="shared" si="14"/>
        <v>+</v>
      </c>
      <c r="O30" s="17" t="str">
        <f t="shared" si="14"/>
        <v/>
      </c>
      <c r="P30" s="25">
        <f t="shared" si="7"/>
        <v>4</v>
      </c>
      <c r="Q30" s="25">
        <f t="shared" si="8"/>
        <v>1</v>
      </c>
      <c r="R30" s="25" t="str">
        <f t="shared" si="9"/>
        <v/>
      </c>
      <c r="S30" s="25" t="str">
        <f t="shared" si="10"/>
        <v/>
      </c>
      <c r="T30" s="25">
        <f t="shared" si="11"/>
        <v>1</v>
      </c>
      <c r="U30" s="84"/>
      <c r="V30" s="1" t="str">
        <f t="shared" si="12"/>
        <v/>
      </c>
      <c r="W30" s="50" t="str">
        <f t="shared" si="13"/>
        <v/>
      </c>
      <c r="X30" s="2"/>
      <c r="Y30" s="2"/>
      <c r="Z30" s="2"/>
      <c r="AA30" s="2"/>
      <c r="AB30" s="2"/>
      <c r="AC30" s="4"/>
      <c r="AD30" s="2"/>
      <c r="AE30" s="2"/>
      <c r="AF30" s="2"/>
      <c r="AG30" s="2"/>
      <c r="AH30" s="2"/>
      <c r="AI30" s="2"/>
      <c r="AJ30" s="2"/>
      <c r="AK30" s="2"/>
    </row>
    <row r="31" spans="1:37" ht="16" thickBot="1" x14ac:dyDescent="0.25">
      <c r="A31" s="2">
        <v>29</v>
      </c>
      <c r="B31" s="82">
        <v>2002</v>
      </c>
      <c r="C31" s="83">
        <v>2003</v>
      </c>
      <c r="D31" s="19" t="str">
        <f t="shared" si="0"/>
        <v/>
      </c>
      <c r="E31" s="19" t="str">
        <f t="shared" si="1"/>
        <v/>
      </c>
      <c r="F31" s="19" t="str">
        <f t="shared" si="2"/>
        <v>2</v>
      </c>
      <c r="G31" s="19" t="str">
        <f t="shared" si="3"/>
        <v>0</v>
      </c>
      <c r="H31" s="19" t="str">
        <f t="shared" si="4"/>
        <v>0</v>
      </c>
      <c r="I31" s="19" t="str">
        <f t="shared" si="5"/>
        <v>3</v>
      </c>
      <c r="J31" s="17" t="str">
        <f t="shared" si="14"/>
        <v/>
      </c>
      <c r="K31" s="17" t="str">
        <f t="shared" si="14"/>
        <v/>
      </c>
      <c r="L31" s="17" t="str">
        <f t="shared" si="14"/>
        <v/>
      </c>
      <c r="M31" s="17" t="str">
        <f t="shared" si="14"/>
        <v>+</v>
      </c>
      <c r="N31" s="17" t="str">
        <f t="shared" si="14"/>
        <v>+</v>
      </c>
      <c r="O31" s="17" t="str">
        <f t="shared" si="14"/>
        <v/>
      </c>
      <c r="P31" s="25">
        <f t="shared" si="7"/>
        <v>4</v>
      </c>
      <c r="Q31" s="25">
        <f t="shared" si="8"/>
        <v>2</v>
      </c>
      <c r="R31" s="25">
        <f t="shared" si="9"/>
        <v>2</v>
      </c>
      <c r="S31" s="25" t="str">
        <f t="shared" si="10"/>
        <v/>
      </c>
      <c r="T31" s="25">
        <f t="shared" si="11"/>
        <v>1</v>
      </c>
      <c r="U31" s="84"/>
      <c r="V31" s="1" t="str">
        <f t="shared" si="12"/>
        <v/>
      </c>
      <c r="W31" s="50" t="str">
        <f t="shared" si="13"/>
        <v/>
      </c>
      <c r="X31" s="2"/>
      <c r="Y31" s="2"/>
      <c r="Z31" s="2"/>
      <c r="AA31" s="2"/>
      <c r="AB31" s="2"/>
      <c r="AC31" s="4"/>
      <c r="AD31" s="2"/>
      <c r="AE31" s="2"/>
      <c r="AF31" s="2"/>
      <c r="AG31" s="2"/>
      <c r="AH31" s="2"/>
      <c r="AI31" s="2"/>
      <c r="AJ31" s="2"/>
      <c r="AK31" s="2"/>
    </row>
    <row r="32" spans="1:37" ht="16" thickBot="1" x14ac:dyDescent="0.25">
      <c r="A32" s="2">
        <v>30</v>
      </c>
      <c r="B32" s="82">
        <v>222202</v>
      </c>
      <c r="C32" s="83">
        <v>234506</v>
      </c>
      <c r="D32" s="19" t="str">
        <f t="shared" si="0"/>
        <v>2</v>
      </c>
      <c r="E32" s="19" t="str">
        <f t="shared" si="1"/>
        <v>3</v>
      </c>
      <c r="F32" s="19" t="str">
        <f t="shared" si="2"/>
        <v>4</v>
      </c>
      <c r="G32" s="19" t="str">
        <f t="shared" si="3"/>
        <v>5</v>
      </c>
      <c r="H32" s="19" t="str">
        <f t="shared" si="4"/>
        <v>0</v>
      </c>
      <c r="I32" s="19" t="str">
        <f t="shared" si="5"/>
        <v>6</v>
      </c>
      <c r="J32" s="17" t="str">
        <f t="shared" si="14"/>
        <v/>
      </c>
      <c r="K32" s="17" t="str">
        <f t="shared" si="14"/>
        <v/>
      </c>
      <c r="L32" s="17" t="str">
        <f t="shared" si="14"/>
        <v/>
      </c>
      <c r="M32" s="17" t="str">
        <f t="shared" si="14"/>
        <v/>
      </c>
      <c r="N32" s="17" t="str">
        <f t="shared" si="14"/>
        <v>+</v>
      </c>
      <c r="O32" s="17" t="str">
        <f t="shared" si="14"/>
        <v/>
      </c>
      <c r="P32" s="25">
        <f t="shared" si="7"/>
        <v>6</v>
      </c>
      <c r="Q32" s="25">
        <f t="shared" si="8"/>
        <v>1</v>
      </c>
      <c r="R32" s="25" t="str">
        <f t="shared" si="9"/>
        <v/>
      </c>
      <c r="S32" s="25" t="str">
        <f t="shared" si="10"/>
        <v/>
      </c>
      <c r="T32" s="25">
        <f t="shared" si="11"/>
        <v>1</v>
      </c>
      <c r="U32" s="84"/>
      <c r="V32" s="1" t="str">
        <f t="shared" si="12"/>
        <v/>
      </c>
      <c r="W32" s="50" t="str">
        <f t="shared" si="13"/>
        <v/>
      </c>
      <c r="X32" s="2"/>
      <c r="Y32" s="2"/>
      <c r="Z32" s="2"/>
      <c r="AA32" s="2"/>
      <c r="AB32" s="2"/>
      <c r="AC32" s="4"/>
      <c r="AD32" s="2"/>
      <c r="AE32" s="2"/>
      <c r="AF32" s="2"/>
      <c r="AG32" s="2"/>
      <c r="AH32" s="2"/>
      <c r="AI32" s="2"/>
      <c r="AJ32" s="2"/>
      <c r="AK32" s="2"/>
    </row>
    <row r="33" spans="1:37" ht="16" thickBot="1" x14ac:dyDescent="0.25">
      <c r="A33" s="2">
        <v>31</v>
      </c>
      <c r="B33" s="82">
        <v>2020</v>
      </c>
      <c r="C33" s="83">
        <v>4050</v>
      </c>
      <c r="D33" s="19" t="str">
        <f t="shared" si="0"/>
        <v/>
      </c>
      <c r="E33" s="19" t="str">
        <f t="shared" si="1"/>
        <v/>
      </c>
      <c r="F33" s="19" t="str">
        <f t="shared" si="2"/>
        <v>4</v>
      </c>
      <c r="G33" s="19" t="str">
        <f t="shared" si="3"/>
        <v>0</v>
      </c>
      <c r="H33" s="19" t="str">
        <f t="shared" si="4"/>
        <v>5</v>
      </c>
      <c r="I33" s="19" t="str">
        <f t="shared" si="5"/>
        <v>0</v>
      </c>
      <c r="J33" s="17" t="str">
        <f t="shared" si="14"/>
        <v/>
      </c>
      <c r="K33" s="17" t="str">
        <f t="shared" si="14"/>
        <v/>
      </c>
      <c r="L33" s="17" t="str">
        <f t="shared" si="14"/>
        <v/>
      </c>
      <c r="M33" s="17" t="str">
        <f t="shared" si="14"/>
        <v>+</v>
      </c>
      <c r="N33" s="17" t="str">
        <f t="shared" si="14"/>
        <v/>
      </c>
      <c r="O33" s="17" t="str">
        <f t="shared" si="14"/>
        <v>+</v>
      </c>
      <c r="P33" s="25">
        <f t="shared" si="7"/>
        <v>4</v>
      </c>
      <c r="Q33" s="25">
        <f t="shared" si="8"/>
        <v>2</v>
      </c>
      <c r="R33" s="25" t="str">
        <f t="shared" si="9"/>
        <v/>
      </c>
      <c r="S33" s="25">
        <f t="shared" si="10"/>
        <v>1</v>
      </c>
      <c r="T33" s="25">
        <f t="shared" si="11"/>
        <v>1</v>
      </c>
      <c r="U33" s="84"/>
      <c r="V33" s="1" t="str">
        <f t="shared" si="12"/>
        <v/>
      </c>
      <c r="W33" s="50" t="str">
        <f t="shared" si="13"/>
        <v/>
      </c>
      <c r="X33" s="2"/>
      <c r="Y33" s="2"/>
      <c r="Z33" s="2"/>
      <c r="AA33" s="2"/>
      <c r="AB33" s="2"/>
      <c r="AC33" s="4"/>
      <c r="AD33" s="2"/>
      <c r="AE33" s="2"/>
      <c r="AF33" s="2"/>
      <c r="AG33" s="2"/>
      <c r="AH33" s="2"/>
      <c r="AI33" s="2"/>
      <c r="AJ33" s="2"/>
      <c r="AK33" s="2"/>
    </row>
    <row r="34" spans="1:37" ht="16" thickBot="1" x14ac:dyDescent="0.25">
      <c r="A34" s="2">
        <v>32</v>
      </c>
      <c r="B34" s="82">
        <v>22022</v>
      </c>
      <c r="C34" s="83">
        <v>34056</v>
      </c>
      <c r="D34" s="19" t="str">
        <f t="shared" si="0"/>
        <v/>
      </c>
      <c r="E34" s="19" t="str">
        <f t="shared" si="1"/>
        <v>3</v>
      </c>
      <c r="F34" s="19" t="str">
        <f t="shared" si="2"/>
        <v>4</v>
      </c>
      <c r="G34" s="19" t="str">
        <f t="shared" si="3"/>
        <v>0</v>
      </c>
      <c r="H34" s="19" t="str">
        <f t="shared" si="4"/>
        <v>5</v>
      </c>
      <c r="I34" s="19" t="str">
        <f t="shared" si="5"/>
        <v>6</v>
      </c>
      <c r="J34" s="17" t="str">
        <f t="shared" si="14"/>
        <v/>
      </c>
      <c r="K34" s="17" t="str">
        <f t="shared" si="14"/>
        <v/>
      </c>
      <c r="L34" s="17" t="str">
        <f t="shared" si="14"/>
        <v/>
      </c>
      <c r="M34" s="17" t="str">
        <f t="shared" si="14"/>
        <v>+</v>
      </c>
      <c r="N34" s="17" t="str">
        <f t="shared" si="14"/>
        <v/>
      </c>
      <c r="O34" s="17" t="str">
        <f t="shared" si="14"/>
        <v/>
      </c>
      <c r="P34" s="25">
        <f t="shared" si="7"/>
        <v>5</v>
      </c>
      <c r="Q34" s="25">
        <f t="shared" si="8"/>
        <v>1</v>
      </c>
      <c r="R34" s="25" t="str">
        <f t="shared" si="9"/>
        <v/>
      </c>
      <c r="S34" s="25" t="str">
        <f t="shared" si="10"/>
        <v/>
      </c>
      <c r="T34" s="25">
        <f t="shared" si="11"/>
        <v>1</v>
      </c>
      <c r="U34" s="84"/>
      <c r="V34" s="1" t="str">
        <f t="shared" si="12"/>
        <v/>
      </c>
      <c r="W34" s="50" t="str">
        <f t="shared" si="13"/>
        <v/>
      </c>
      <c r="X34" s="2"/>
      <c r="Y34" s="2"/>
      <c r="Z34" s="2"/>
      <c r="AA34" s="2"/>
      <c r="AB34" s="2"/>
      <c r="AC34" s="4"/>
      <c r="AD34" s="2"/>
      <c r="AE34" s="2"/>
      <c r="AF34" s="2"/>
      <c r="AG34" s="2"/>
      <c r="AH34" s="2"/>
      <c r="AI34" s="2"/>
      <c r="AJ34" s="2"/>
      <c r="AK34" s="2"/>
    </row>
    <row r="35" spans="1:37" ht="16" thickBot="1" x14ac:dyDescent="0.25">
      <c r="A35" s="2">
        <v>33</v>
      </c>
      <c r="B35" s="82">
        <v>20022</v>
      </c>
      <c r="C35" s="83">
        <v>30045</v>
      </c>
      <c r="D35" s="19" t="str">
        <f t="shared" si="0"/>
        <v/>
      </c>
      <c r="E35" s="19" t="str">
        <f t="shared" si="1"/>
        <v>3</v>
      </c>
      <c r="F35" s="19" t="str">
        <f t="shared" si="2"/>
        <v>0</v>
      </c>
      <c r="G35" s="19" t="str">
        <f t="shared" si="3"/>
        <v>0</v>
      </c>
      <c r="H35" s="19" t="str">
        <f t="shared" si="4"/>
        <v>4</v>
      </c>
      <c r="I35" s="19" t="str">
        <f t="shared" si="5"/>
        <v>5</v>
      </c>
      <c r="J35" s="17" t="str">
        <f t="shared" si="14"/>
        <v/>
      </c>
      <c r="K35" s="17" t="str">
        <f t="shared" si="14"/>
        <v/>
      </c>
      <c r="L35" s="17" t="str">
        <f t="shared" si="14"/>
        <v>+</v>
      </c>
      <c r="M35" s="17" t="str">
        <f t="shared" si="14"/>
        <v>+</v>
      </c>
      <c r="N35" s="17" t="str">
        <f t="shared" si="14"/>
        <v/>
      </c>
      <c r="O35" s="17" t="str">
        <f t="shared" si="14"/>
        <v/>
      </c>
      <c r="P35" s="25">
        <f>LEN(C35)</f>
        <v>5</v>
      </c>
      <c r="Q35" s="25">
        <f t="shared" si="8"/>
        <v>2</v>
      </c>
      <c r="R35" s="25">
        <f t="shared" si="9"/>
        <v>2</v>
      </c>
      <c r="S35" s="25">
        <f t="shared" si="10"/>
        <v>1</v>
      </c>
      <c r="T35" s="25">
        <f t="shared" si="11"/>
        <v>1</v>
      </c>
      <c r="U35" s="84"/>
      <c r="V35" s="1" t="str">
        <f t="shared" si="12"/>
        <v/>
      </c>
      <c r="W35" s="50" t="str">
        <f t="shared" si="13"/>
        <v/>
      </c>
      <c r="X35" s="2"/>
      <c r="Y35" s="2"/>
      <c r="Z35" s="2"/>
      <c r="AA35" s="2"/>
      <c r="AB35" s="2"/>
      <c r="AC35" s="4"/>
      <c r="AD35" s="2"/>
      <c r="AE35" s="2"/>
      <c r="AF35" s="2"/>
      <c r="AG35" s="2"/>
      <c r="AH35" s="2"/>
      <c r="AI35" s="2"/>
      <c r="AJ35" s="2"/>
      <c r="AK35" s="2"/>
    </row>
    <row r="36" spans="1:37" ht="16" thickBot="1" x14ac:dyDescent="0.25">
      <c r="A36" s="2">
        <v>34</v>
      </c>
      <c r="B36" s="82">
        <v>22202</v>
      </c>
      <c r="C36" s="83">
        <v>23405</v>
      </c>
      <c r="D36" s="19" t="str">
        <f t="shared" si="0"/>
        <v/>
      </c>
      <c r="E36" s="19" t="str">
        <f t="shared" si="1"/>
        <v>2</v>
      </c>
      <c r="F36" s="19" t="str">
        <f t="shared" si="2"/>
        <v>3</v>
      </c>
      <c r="G36" s="19" t="str">
        <f t="shared" si="3"/>
        <v>4</v>
      </c>
      <c r="H36" s="19" t="str">
        <f t="shared" si="4"/>
        <v>0</v>
      </c>
      <c r="I36" s="19" t="str">
        <f t="shared" si="5"/>
        <v>5</v>
      </c>
      <c r="J36" s="17" t="str">
        <f t="shared" si="14"/>
        <v/>
      </c>
      <c r="K36" s="17" t="str">
        <f t="shared" si="14"/>
        <v/>
      </c>
      <c r="L36" s="17" t="str">
        <f t="shared" si="14"/>
        <v/>
      </c>
      <c r="M36" s="17" t="str">
        <f t="shared" si="14"/>
        <v/>
      </c>
      <c r="N36" s="17" t="str">
        <f t="shared" si="14"/>
        <v>+</v>
      </c>
      <c r="O36" s="17" t="str">
        <f t="shared" si="14"/>
        <v/>
      </c>
      <c r="P36" s="25">
        <f>LEN(C36)</f>
        <v>5</v>
      </c>
      <c r="Q36" s="25">
        <f t="shared" si="8"/>
        <v>1</v>
      </c>
      <c r="R36" s="25" t="str">
        <f t="shared" si="9"/>
        <v/>
      </c>
      <c r="S36" s="25" t="str">
        <f t="shared" si="10"/>
        <v/>
      </c>
      <c r="T36" s="25">
        <f t="shared" si="11"/>
        <v>1</v>
      </c>
      <c r="U36" s="84"/>
      <c r="V36" s="1" t="str">
        <f t="shared" si="12"/>
        <v/>
      </c>
      <c r="W36" s="50" t="str">
        <f t="shared" si="13"/>
        <v/>
      </c>
      <c r="X36" s="2"/>
      <c r="Y36" s="2"/>
      <c r="Z36" s="2"/>
      <c r="AA36" s="2"/>
      <c r="AB36" s="2"/>
      <c r="AC36" s="4"/>
      <c r="AD36" s="2"/>
      <c r="AE36" s="2"/>
      <c r="AF36" s="2"/>
      <c r="AG36" s="2"/>
      <c r="AH36" s="2"/>
      <c r="AI36" s="2"/>
      <c r="AJ36" s="2"/>
      <c r="AK36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5BD0-347C-484C-8AE4-1D174758522F}">
  <dimension ref="A1:J74"/>
  <sheetViews>
    <sheetView zoomScale="150" zoomScaleNormal="100" workbookViewId="0">
      <pane ySplit="2" topLeftCell="A3" activePane="bottomLeft" state="frozen"/>
      <selection activeCell="H1" sqref="H1"/>
      <selection pane="bottomLeft" activeCell="H1" sqref="H1"/>
    </sheetView>
  </sheetViews>
  <sheetFormatPr baseColWidth="10" defaultRowHeight="15" x14ac:dyDescent="0.2"/>
  <cols>
    <col min="1" max="1" width="3.1640625" style="85" bestFit="1" customWidth="1"/>
    <col min="2" max="2" width="4.33203125" style="85" bestFit="1" customWidth="1"/>
    <col min="3" max="3" width="5.33203125" style="85" customWidth="1"/>
    <col min="6" max="6" width="5.6640625" style="85" bestFit="1" customWidth="1"/>
    <col min="7" max="7" width="6.6640625" style="85" customWidth="1"/>
    <col min="8" max="8" width="8.1640625" style="85" bestFit="1" customWidth="1"/>
    <col min="9" max="9" width="10.83203125" style="85"/>
    <col min="10" max="10" width="36.33203125" customWidth="1"/>
  </cols>
  <sheetData>
    <row r="1" spans="1:10" x14ac:dyDescent="0.2">
      <c r="A1" s="85" t="s">
        <v>333</v>
      </c>
      <c r="B1" s="85" t="s">
        <v>334</v>
      </c>
      <c r="C1" s="13" t="s">
        <v>335</v>
      </c>
      <c r="D1" s="85" t="s">
        <v>336</v>
      </c>
      <c r="E1" s="85" t="s">
        <v>337</v>
      </c>
      <c r="F1" s="85" t="s">
        <v>338</v>
      </c>
      <c r="G1" s="85" t="s">
        <v>339</v>
      </c>
      <c r="H1" s="85" t="s">
        <v>3</v>
      </c>
      <c r="I1" s="85" t="s">
        <v>4</v>
      </c>
      <c r="J1" s="85" t="s">
        <v>340</v>
      </c>
    </row>
    <row r="2" spans="1:10" s="87" customFormat="1" x14ac:dyDescent="0.2">
      <c r="A2" s="86"/>
      <c r="B2" s="86"/>
      <c r="C2" s="86"/>
      <c r="F2" s="86"/>
      <c r="G2" s="86"/>
      <c r="H2" s="85" t="str">
        <f>"#Y="&amp;COUNTIF(H3:H74,"Y")</f>
        <v>#Y=0</v>
      </c>
      <c r="I2" s="85">
        <f>SUM(I3:I74)</f>
        <v>0</v>
      </c>
    </row>
    <row r="3" spans="1:10" x14ac:dyDescent="0.2">
      <c r="A3" s="85">
        <v>1</v>
      </c>
      <c r="B3" s="85">
        <v>1</v>
      </c>
      <c r="C3" s="85">
        <v>1</v>
      </c>
      <c r="D3" s="84">
        <v>3704500</v>
      </c>
      <c r="E3" s="84">
        <v>3504700</v>
      </c>
      <c r="F3" s="85" t="str">
        <f>IF(E3=D3,"Y","N")</f>
        <v>N</v>
      </c>
      <c r="G3" s="85">
        <f t="shared" ref="G3:G66" si="0">LEN(E3)</f>
        <v>7</v>
      </c>
      <c r="I3" s="85" t="str">
        <f t="shared" ref="I3:I66" si="1">IF(OR(F3=H3,ISBLANK(H3)),"",1)</f>
        <v/>
      </c>
    </row>
    <row r="4" spans="1:10" x14ac:dyDescent="0.2">
      <c r="A4" s="85">
        <v>2</v>
      </c>
      <c r="B4" s="85">
        <v>1</v>
      </c>
      <c r="C4" s="85">
        <v>2</v>
      </c>
      <c r="D4" s="84">
        <v>7090406</v>
      </c>
      <c r="E4" s="84">
        <v>7090406</v>
      </c>
      <c r="F4" s="85" t="str">
        <f t="shared" ref="F4:F67" si="2">IF(E4=D4,"Y","N")</f>
        <v>Y</v>
      </c>
      <c r="G4" s="85">
        <f t="shared" si="0"/>
        <v>7</v>
      </c>
      <c r="I4" s="85" t="str">
        <f t="shared" si="1"/>
        <v/>
      </c>
    </row>
    <row r="5" spans="1:10" x14ac:dyDescent="0.2">
      <c r="A5" s="85">
        <v>3</v>
      </c>
      <c r="B5" s="85">
        <v>1</v>
      </c>
      <c r="C5" s="85">
        <v>3</v>
      </c>
      <c r="D5" s="84">
        <v>285704</v>
      </c>
      <c r="E5" s="84">
        <v>785204</v>
      </c>
      <c r="F5" s="85" t="str">
        <f t="shared" si="2"/>
        <v>N</v>
      </c>
      <c r="G5" s="85">
        <f t="shared" si="0"/>
        <v>6</v>
      </c>
      <c r="I5" s="85" t="str">
        <f t="shared" si="1"/>
        <v/>
      </c>
    </row>
    <row r="6" spans="1:10" x14ac:dyDescent="0.2">
      <c r="A6" s="85">
        <v>4</v>
      </c>
      <c r="B6" s="85">
        <v>1</v>
      </c>
      <c r="C6" s="85">
        <v>4</v>
      </c>
      <c r="D6" s="84">
        <v>5003908</v>
      </c>
      <c r="E6" s="84">
        <v>5008903</v>
      </c>
      <c r="F6" s="85" t="str">
        <f t="shared" si="2"/>
        <v>N</v>
      </c>
      <c r="G6" s="85">
        <f t="shared" si="0"/>
        <v>7</v>
      </c>
      <c r="I6" s="85" t="str">
        <f t="shared" si="1"/>
        <v/>
      </c>
    </row>
    <row r="7" spans="1:10" x14ac:dyDescent="0.2">
      <c r="A7" s="85">
        <v>5</v>
      </c>
      <c r="B7" s="85">
        <v>1</v>
      </c>
      <c r="C7" s="85">
        <v>5</v>
      </c>
      <c r="D7" s="84">
        <v>7040209</v>
      </c>
      <c r="E7" s="84">
        <v>9040207</v>
      </c>
      <c r="F7" s="85" t="str">
        <f t="shared" si="2"/>
        <v>N</v>
      </c>
      <c r="G7" s="85">
        <f t="shared" si="0"/>
        <v>7</v>
      </c>
      <c r="I7" s="85" t="str">
        <f t="shared" si="1"/>
        <v/>
      </c>
    </row>
    <row r="8" spans="1:10" x14ac:dyDescent="0.2">
      <c r="A8" s="85">
        <v>6</v>
      </c>
      <c r="B8" s="85">
        <v>1</v>
      </c>
      <c r="C8" s="85">
        <v>6</v>
      </c>
      <c r="D8" s="84">
        <v>9503008</v>
      </c>
      <c r="E8" s="84">
        <v>9503008</v>
      </c>
      <c r="F8" s="85" t="str">
        <f t="shared" si="2"/>
        <v>Y</v>
      </c>
      <c r="G8" s="85">
        <f t="shared" si="0"/>
        <v>7</v>
      </c>
      <c r="I8" s="85" t="str">
        <f t="shared" si="1"/>
        <v/>
      </c>
    </row>
    <row r="9" spans="1:10" x14ac:dyDescent="0.2">
      <c r="A9" s="85">
        <v>7</v>
      </c>
      <c r="B9" s="85">
        <v>1</v>
      </c>
      <c r="C9" s="85">
        <v>7</v>
      </c>
      <c r="D9" s="84">
        <v>4890030</v>
      </c>
      <c r="E9" s="84">
        <v>4830090</v>
      </c>
      <c r="F9" s="85" t="str">
        <f t="shared" si="2"/>
        <v>N</v>
      </c>
      <c r="G9" s="85">
        <f t="shared" si="0"/>
        <v>7</v>
      </c>
      <c r="I9" s="85" t="str">
        <f t="shared" si="1"/>
        <v/>
      </c>
    </row>
    <row r="10" spans="1:10" x14ac:dyDescent="0.2">
      <c r="A10" s="85">
        <v>8</v>
      </c>
      <c r="B10" s="85">
        <v>1</v>
      </c>
      <c r="C10" s="85">
        <v>8</v>
      </c>
      <c r="D10" s="84">
        <v>740698</v>
      </c>
      <c r="E10" s="84">
        <v>790648</v>
      </c>
      <c r="F10" s="85" t="str">
        <f t="shared" si="2"/>
        <v>N</v>
      </c>
      <c r="G10" s="85">
        <f t="shared" si="0"/>
        <v>6</v>
      </c>
      <c r="I10" s="85" t="str">
        <f t="shared" si="1"/>
        <v/>
      </c>
    </row>
    <row r="11" spans="1:10" x14ac:dyDescent="0.2">
      <c r="A11" s="85">
        <v>9</v>
      </c>
      <c r="B11" s="85">
        <v>1</v>
      </c>
      <c r="C11" s="85">
        <v>9</v>
      </c>
      <c r="D11" s="84">
        <v>4059020</v>
      </c>
      <c r="E11" s="84">
        <v>4059020</v>
      </c>
      <c r="F11" s="85" t="str">
        <f t="shared" si="2"/>
        <v>Y</v>
      </c>
      <c r="G11" s="85">
        <f t="shared" si="0"/>
        <v>7</v>
      </c>
      <c r="I11" s="85" t="str">
        <f t="shared" si="1"/>
        <v/>
      </c>
    </row>
    <row r="12" spans="1:10" x14ac:dyDescent="0.2">
      <c r="A12" s="85">
        <v>10</v>
      </c>
      <c r="B12" s="85">
        <v>1</v>
      </c>
      <c r="C12" s="85">
        <v>10</v>
      </c>
      <c r="D12" s="84">
        <v>8073900</v>
      </c>
      <c r="E12" s="84">
        <v>8073900</v>
      </c>
      <c r="F12" s="85" t="str">
        <f t="shared" si="2"/>
        <v>Y</v>
      </c>
      <c r="G12" s="85">
        <f t="shared" si="0"/>
        <v>7</v>
      </c>
      <c r="I12" s="85" t="str">
        <f t="shared" si="1"/>
        <v/>
      </c>
    </row>
    <row r="13" spans="1:10" x14ac:dyDescent="0.2">
      <c r="A13" s="85">
        <v>11</v>
      </c>
      <c r="B13" s="85">
        <v>1</v>
      </c>
      <c r="C13" s="85">
        <v>11</v>
      </c>
      <c r="D13" s="84">
        <v>3050062</v>
      </c>
      <c r="E13" s="84">
        <v>3060052</v>
      </c>
      <c r="F13" s="85" t="str">
        <f t="shared" si="2"/>
        <v>N</v>
      </c>
      <c r="G13" s="85">
        <f t="shared" si="0"/>
        <v>7</v>
      </c>
      <c r="I13" s="85" t="str">
        <f t="shared" si="1"/>
        <v/>
      </c>
    </row>
    <row r="14" spans="1:10" x14ac:dyDescent="0.2">
      <c r="A14" s="85">
        <v>12</v>
      </c>
      <c r="B14" s="85">
        <v>1</v>
      </c>
      <c r="C14" s="85">
        <v>12</v>
      </c>
      <c r="D14" s="84">
        <v>9730200</v>
      </c>
      <c r="E14" s="84">
        <v>9230700</v>
      </c>
      <c r="F14" s="85" t="str">
        <f t="shared" si="2"/>
        <v>N</v>
      </c>
      <c r="G14" s="85">
        <f t="shared" si="0"/>
        <v>7</v>
      </c>
      <c r="I14" s="85" t="str">
        <f t="shared" si="1"/>
        <v/>
      </c>
    </row>
    <row r="15" spans="1:10" x14ac:dyDescent="0.2">
      <c r="A15" s="85">
        <v>13</v>
      </c>
      <c r="B15" s="85">
        <v>1</v>
      </c>
      <c r="C15" s="85">
        <v>13</v>
      </c>
      <c r="D15" s="84">
        <v>3406007</v>
      </c>
      <c r="E15" s="84">
        <v>3406007</v>
      </c>
      <c r="F15" s="85" t="str">
        <f t="shared" si="2"/>
        <v>Y</v>
      </c>
      <c r="G15" s="85">
        <f t="shared" si="0"/>
        <v>7</v>
      </c>
      <c r="I15" s="85" t="str">
        <f t="shared" si="1"/>
        <v/>
      </c>
    </row>
    <row r="16" spans="1:10" x14ac:dyDescent="0.2">
      <c r="A16" s="85">
        <v>14</v>
      </c>
      <c r="B16" s="85">
        <v>1</v>
      </c>
      <c r="C16" s="85">
        <v>14</v>
      </c>
      <c r="D16" s="84">
        <v>4002063</v>
      </c>
      <c r="E16" s="84">
        <v>4002063</v>
      </c>
      <c r="F16" s="85" t="str">
        <f t="shared" si="2"/>
        <v>Y</v>
      </c>
      <c r="G16" s="85">
        <f t="shared" si="0"/>
        <v>7</v>
      </c>
      <c r="I16" s="85" t="str">
        <f t="shared" si="1"/>
        <v/>
      </c>
    </row>
    <row r="17" spans="1:9" x14ac:dyDescent="0.2">
      <c r="A17" s="85">
        <v>15</v>
      </c>
      <c r="B17" s="85">
        <v>1</v>
      </c>
      <c r="C17" s="85">
        <v>15</v>
      </c>
      <c r="D17" s="84">
        <v>906237</v>
      </c>
      <c r="E17" s="84">
        <v>206937</v>
      </c>
      <c r="F17" s="85" t="str">
        <f t="shared" si="2"/>
        <v>N</v>
      </c>
      <c r="G17" s="85">
        <f t="shared" si="0"/>
        <v>6</v>
      </c>
      <c r="I17" s="85" t="str">
        <f t="shared" si="1"/>
        <v/>
      </c>
    </row>
    <row r="18" spans="1:9" x14ac:dyDescent="0.2">
      <c r="A18" s="85">
        <v>16</v>
      </c>
      <c r="B18" s="85">
        <v>1</v>
      </c>
      <c r="C18" s="85">
        <v>16</v>
      </c>
      <c r="D18" s="84">
        <v>5064002</v>
      </c>
      <c r="E18" s="84">
        <v>5064002</v>
      </c>
      <c r="F18" s="85" t="str">
        <f t="shared" si="2"/>
        <v>Y</v>
      </c>
      <c r="G18" s="85">
        <f t="shared" si="0"/>
        <v>7</v>
      </c>
      <c r="I18" s="85" t="str">
        <f t="shared" si="1"/>
        <v/>
      </c>
    </row>
    <row r="19" spans="1:9" x14ac:dyDescent="0.2">
      <c r="A19" s="85">
        <v>17</v>
      </c>
      <c r="B19" s="85">
        <v>1</v>
      </c>
      <c r="C19" s="85">
        <v>17</v>
      </c>
      <c r="D19" s="84">
        <v>8620050</v>
      </c>
      <c r="E19" s="84">
        <v>8620050</v>
      </c>
      <c r="F19" s="85" t="str">
        <f t="shared" si="2"/>
        <v>Y</v>
      </c>
      <c r="G19" s="85">
        <f t="shared" si="0"/>
        <v>7</v>
      </c>
      <c r="I19" s="85" t="str">
        <f t="shared" si="1"/>
        <v/>
      </c>
    </row>
    <row r="20" spans="1:9" x14ac:dyDescent="0.2">
      <c r="A20" s="85">
        <v>18</v>
      </c>
      <c r="B20" s="85">
        <v>1</v>
      </c>
      <c r="C20" s="85">
        <v>18</v>
      </c>
      <c r="D20" s="84">
        <v>2560003</v>
      </c>
      <c r="E20" s="84">
        <v>2560003</v>
      </c>
      <c r="F20" s="85" t="str">
        <f t="shared" si="2"/>
        <v>Y</v>
      </c>
      <c r="G20" s="85">
        <f t="shared" si="0"/>
        <v>7</v>
      </c>
      <c r="I20" s="85" t="str">
        <f t="shared" si="1"/>
        <v/>
      </c>
    </row>
    <row r="21" spans="1:9" x14ac:dyDescent="0.2">
      <c r="A21" s="85">
        <v>19</v>
      </c>
      <c r="B21" s="85">
        <v>2</v>
      </c>
      <c r="C21" s="85">
        <v>1</v>
      </c>
      <c r="D21" s="84">
        <v>7803090</v>
      </c>
      <c r="E21" s="84">
        <v>3807090</v>
      </c>
      <c r="F21" s="85" t="str">
        <f t="shared" si="2"/>
        <v>N</v>
      </c>
      <c r="G21" s="85">
        <f t="shared" si="0"/>
        <v>7</v>
      </c>
      <c r="I21" s="85" t="str">
        <f t="shared" si="1"/>
        <v/>
      </c>
    </row>
    <row r="22" spans="1:9" x14ac:dyDescent="0.2">
      <c r="A22" s="85">
        <v>20</v>
      </c>
      <c r="B22" s="85">
        <v>2</v>
      </c>
      <c r="C22" s="85">
        <v>2</v>
      </c>
      <c r="D22" s="84">
        <v>8006039</v>
      </c>
      <c r="E22" s="84">
        <v>8006039</v>
      </c>
      <c r="F22" s="85" t="str">
        <f t="shared" si="2"/>
        <v>Y</v>
      </c>
      <c r="G22" s="85">
        <f t="shared" si="0"/>
        <v>7</v>
      </c>
      <c r="I22" s="85" t="str">
        <f t="shared" si="1"/>
        <v/>
      </c>
    </row>
    <row r="23" spans="1:9" x14ac:dyDescent="0.2">
      <c r="A23" s="85">
        <v>21</v>
      </c>
      <c r="B23" s="85">
        <v>2</v>
      </c>
      <c r="C23" s="85">
        <v>3</v>
      </c>
      <c r="D23" s="84">
        <v>9700450</v>
      </c>
      <c r="E23" s="84">
        <v>9700450</v>
      </c>
      <c r="F23" s="85" t="str">
        <f t="shared" si="2"/>
        <v>Y</v>
      </c>
      <c r="G23" s="85">
        <f t="shared" si="0"/>
        <v>7</v>
      </c>
      <c r="I23" s="85" t="str">
        <f t="shared" si="1"/>
        <v/>
      </c>
    </row>
    <row r="24" spans="1:9" x14ac:dyDescent="0.2">
      <c r="A24" s="85">
        <v>22</v>
      </c>
      <c r="B24" s="85">
        <v>2</v>
      </c>
      <c r="C24" s="85">
        <v>4</v>
      </c>
      <c r="D24" s="84">
        <v>4095700</v>
      </c>
      <c r="E24" s="84">
        <v>5094700</v>
      </c>
      <c r="F24" s="85" t="str">
        <f t="shared" si="2"/>
        <v>N</v>
      </c>
      <c r="G24" s="85">
        <f t="shared" si="0"/>
        <v>7</v>
      </c>
      <c r="I24" s="85" t="str">
        <f t="shared" si="1"/>
        <v/>
      </c>
    </row>
    <row r="25" spans="1:9" x14ac:dyDescent="0.2">
      <c r="A25" s="85">
        <v>23</v>
      </c>
      <c r="B25" s="85">
        <v>2</v>
      </c>
      <c r="C25" s="85">
        <v>5</v>
      </c>
      <c r="D25" s="84">
        <v>930824</v>
      </c>
      <c r="E25" s="84">
        <v>930824</v>
      </c>
      <c r="F25" s="85" t="str">
        <f t="shared" si="2"/>
        <v>Y</v>
      </c>
      <c r="G25" s="85">
        <f t="shared" si="0"/>
        <v>6</v>
      </c>
      <c r="I25" s="85" t="str">
        <f t="shared" si="1"/>
        <v/>
      </c>
    </row>
    <row r="26" spans="1:9" x14ac:dyDescent="0.2">
      <c r="A26" s="85">
        <v>24</v>
      </c>
      <c r="B26" s="85">
        <v>2</v>
      </c>
      <c r="C26" s="85">
        <v>6</v>
      </c>
      <c r="D26" s="84">
        <v>6800250</v>
      </c>
      <c r="E26" s="84">
        <v>6200850</v>
      </c>
      <c r="F26" s="85" t="str">
        <f t="shared" si="2"/>
        <v>N</v>
      </c>
      <c r="G26" s="85">
        <f t="shared" si="0"/>
        <v>7</v>
      </c>
      <c r="I26" s="85" t="str">
        <f t="shared" si="1"/>
        <v/>
      </c>
    </row>
    <row r="27" spans="1:9" x14ac:dyDescent="0.2">
      <c r="A27" s="85">
        <v>25</v>
      </c>
      <c r="B27" s="85">
        <v>2</v>
      </c>
      <c r="C27" s="85">
        <v>7</v>
      </c>
      <c r="D27" s="84">
        <v>7082400</v>
      </c>
      <c r="E27" s="84">
        <v>7082400</v>
      </c>
      <c r="F27" s="85" t="str">
        <f t="shared" si="2"/>
        <v>Y</v>
      </c>
      <c r="G27" s="85">
        <f t="shared" si="0"/>
        <v>7</v>
      </c>
      <c r="I27" s="85" t="str">
        <f t="shared" si="1"/>
        <v/>
      </c>
    </row>
    <row r="28" spans="1:9" x14ac:dyDescent="0.2">
      <c r="A28" s="85">
        <v>26</v>
      </c>
      <c r="B28" s="85">
        <v>2</v>
      </c>
      <c r="C28" s="85">
        <v>8</v>
      </c>
      <c r="D28" s="84">
        <v>8709006</v>
      </c>
      <c r="E28" s="84">
        <v>8706009</v>
      </c>
      <c r="F28" s="85" t="str">
        <f t="shared" si="2"/>
        <v>N</v>
      </c>
      <c r="G28" s="85">
        <f t="shared" si="0"/>
        <v>7</v>
      </c>
      <c r="I28" s="85" t="str">
        <f t="shared" si="1"/>
        <v/>
      </c>
    </row>
    <row r="29" spans="1:9" x14ac:dyDescent="0.2">
      <c r="A29" s="85">
        <v>27</v>
      </c>
      <c r="B29" s="85">
        <v>2</v>
      </c>
      <c r="C29" s="85">
        <v>9</v>
      </c>
      <c r="D29" s="84">
        <v>3002704</v>
      </c>
      <c r="E29" s="84">
        <v>3002704</v>
      </c>
      <c r="F29" s="85" t="str">
        <f t="shared" si="2"/>
        <v>Y</v>
      </c>
      <c r="G29" s="85">
        <f t="shared" si="0"/>
        <v>7</v>
      </c>
      <c r="I29" s="85" t="str">
        <f t="shared" si="1"/>
        <v/>
      </c>
    </row>
    <row r="30" spans="1:9" x14ac:dyDescent="0.2">
      <c r="A30" s="85">
        <v>28</v>
      </c>
      <c r="B30" s="85">
        <v>2</v>
      </c>
      <c r="C30" s="85">
        <v>10</v>
      </c>
      <c r="D30" s="84">
        <v>9200806</v>
      </c>
      <c r="E30" s="84">
        <v>9800206</v>
      </c>
      <c r="F30" s="85" t="str">
        <f t="shared" si="2"/>
        <v>N</v>
      </c>
      <c r="G30" s="85">
        <f t="shared" si="0"/>
        <v>7</v>
      </c>
      <c r="I30" s="85" t="str">
        <f t="shared" si="1"/>
        <v/>
      </c>
    </row>
    <row r="31" spans="1:9" x14ac:dyDescent="0.2">
      <c r="A31" s="85">
        <v>29</v>
      </c>
      <c r="B31" s="85">
        <v>2</v>
      </c>
      <c r="C31" s="85">
        <v>11</v>
      </c>
      <c r="D31" s="84">
        <v>352760</v>
      </c>
      <c r="E31" s="84">
        <v>362750</v>
      </c>
      <c r="F31" s="85" t="str">
        <f t="shared" si="2"/>
        <v>N</v>
      </c>
      <c r="G31" s="85">
        <f t="shared" si="0"/>
        <v>6</v>
      </c>
      <c r="I31" s="85" t="str">
        <f t="shared" si="1"/>
        <v/>
      </c>
    </row>
    <row r="32" spans="1:9" x14ac:dyDescent="0.2">
      <c r="A32" s="85">
        <v>30</v>
      </c>
      <c r="B32" s="85">
        <v>2</v>
      </c>
      <c r="C32" s="85">
        <v>12</v>
      </c>
      <c r="D32" s="84">
        <v>8090205</v>
      </c>
      <c r="E32" s="84">
        <v>8090205</v>
      </c>
      <c r="F32" s="85" t="str">
        <f t="shared" si="2"/>
        <v>Y</v>
      </c>
      <c r="G32" s="85">
        <f t="shared" si="0"/>
        <v>7</v>
      </c>
      <c r="I32" s="85" t="str">
        <f t="shared" si="1"/>
        <v/>
      </c>
    </row>
    <row r="33" spans="1:9" x14ac:dyDescent="0.2">
      <c r="A33" s="85">
        <v>31</v>
      </c>
      <c r="B33" s="85">
        <v>2</v>
      </c>
      <c r="C33" s="85">
        <v>13</v>
      </c>
      <c r="D33" s="84">
        <v>2400760</v>
      </c>
      <c r="E33" s="84">
        <v>2700460</v>
      </c>
      <c r="F33" s="85" t="str">
        <f t="shared" si="2"/>
        <v>N</v>
      </c>
      <c r="G33" s="85">
        <f t="shared" si="0"/>
        <v>7</v>
      </c>
      <c r="I33" s="85" t="str">
        <f t="shared" si="1"/>
        <v/>
      </c>
    </row>
    <row r="34" spans="1:9" x14ac:dyDescent="0.2">
      <c r="A34" s="85">
        <v>32</v>
      </c>
      <c r="B34" s="85">
        <v>2</v>
      </c>
      <c r="C34" s="85">
        <v>14</v>
      </c>
      <c r="D34" s="84">
        <v>5063008</v>
      </c>
      <c r="E34" s="84">
        <v>5068003</v>
      </c>
      <c r="F34" s="85" t="str">
        <f t="shared" si="2"/>
        <v>N</v>
      </c>
      <c r="G34" s="85">
        <f t="shared" si="0"/>
        <v>7</v>
      </c>
      <c r="I34" s="85" t="str">
        <f t="shared" si="1"/>
        <v/>
      </c>
    </row>
    <row r="35" spans="1:9" x14ac:dyDescent="0.2">
      <c r="A35" s="85">
        <v>33</v>
      </c>
      <c r="B35" s="85">
        <v>2</v>
      </c>
      <c r="C35" s="85">
        <v>15</v>
      </c>
      <c r="D35" s="84">
        <v>9030560</v>
      </c>
      <c r="E35" s="84">
        <v>9030560</v>
      </c>
      <c r="F35" s="85" t="str">
        <f t="shared" si="2"/>
        <v>Y</v>
      </c>
      <c r="G35" s="85">
        <f t="shared" si="0"/>
        <v>7</v>
      </c>
      <c r="I35" s="85" t="str">
        <f t="shared" si="1"/>
        <v/>
      </c>
    </row>
    <row r="36" spans="1:9" x14ac:dyDescent="0.2">
      <c r="A36" s="85">
        <v>34</v>
      </c>
      <c r="B36" s="85">
        <v>2</v>
      </c>
      <c r="C36" s="85">
        <v>16</v>
      </c>
      <c r="D36" s="84">
        <v>649807</v>
      </c>
      <c r="E36" s="84">
        <v>649807</v>
      </c>
      <c r="F36" s="85" t="str">
        <f t="shared" si="2"/>
        <v>Y</v>
      </c>
      <c r="G36" s="85">
        <f t="shared" si="0"/>
        <v>6</v>
      </c>
      <c r="I36" s="85" t="str">
        <f t="shared" si="1"/>
        <v/>
      </c>
    </row>
    <row r="37" spans="1:9" x14ac:dyDescent="0.2">
      <c r="A37" s="85">
        <v>35</v>
      </c>
      <c r="B37" s="85">
        <v>2</v>
      </c>
      <c r="C37" s="85">
        <v>17</v>
      </c>
      <c r="D37" s="84">
        <v>6070480</v>
      </c>
      <c r="E37" s="84">
        <v>6080470</v>
      </c>
      <c r="F37" s="85" t="str">
        <f t="shared" si="2"/>
        <v>N</v>
      </c>
      <c r="G37" s="85">
        <f t="shared" si="0"/>
        <v>7</v>
      </c>
      <c r="I37" s="85" t="str">
        <f t="shared" si="1"/>
        <v/>
      </c>
    </row>
    <row r="38" spans="1:9" x14ac:dyDescent="0.2">
      <c r="A38" s="85">
        <v>36</v>
      </c>
      <c r="B38" s="85">
        <v>2</v>
      </c>
      <c r="C38" s="85">
        <v>18</v>
      </c>
      <c r="D38" s="84">
        <v>2800096</v>
      </c>
      <c r="E38" s="84">
        <v>2800096</v>
      </c>
      <c r="F38" s="85" t="str">
        <f t="shared" si="2"/>
        <v>Y</v>
      </c>
      <c r="G38" s="85">
        <f t="shared" si="0"/>
        <v>7</v>
      </c>
      <c r="I38" s="85" t="str">
        <f t="shared" si="1"/>
        <v/>
      </c>
    </row>
    <row r="39" spans="1:9" x14ac:dyDescent="0.2">
      <c r="A39" s="85">
        <v>37</v>
      </c>
      <c r="B39" s="85">
        <v>3</v>
      </c>
      <c r="C39" s="85">
        <v>1</v>
      </c>
      <c r="D39" s="84">
        <v>3260009</v>
      </c>
      <c r="E39" s="84">
        <v>3260009</v>
      </c>
      <c r="F39" s="85" t="str">
        <f t="shared" si="2"/>
        <v>Y</v>
      </c>
      <c r="G39" s="85">
        <f t="shared" si="0"/>
        <v>7</v>
      </c>
      <c r="I39" s="85" t="str">
        <f t="shared" si="1"/>
        <v/>
      </c>
    </row>
    <row r="40" spans="1:9" x14ac:dyDescent="0.2">
      <c r="A40" s="85">
        <v>38</v>
      </c>
      <c r="B40" s="85">
        <v>3</v>
      </c>
      <c r="C40" s="85">
        <v>2</v>
      </c>
      <c r="D40" s="84">
        <v>2400705</v>
      </c>
      <c r="E40" s="84">
        <v>2400705</v>
      </c>
      <c r="F40" s="85" t="str">
        <f t="shared" si="2"/>
        <v>Y</v>
      </c>
      <c r="G40" s="85">
        <f t="shared" si="0"/>
        <v>7</v>
      </c>
      <c r="I40" s="85" t="str">
        <f t="shared" si="1"/>
        <v/>
      </c>
    </row>
    <row r="41" spans="1:9" x14ac:dyDescent="0.2">
      <c r="A41" s="85">
        <v>39</v>
      </c>
      <c r="B41" s="85">
        <v>3</v>
      </c>
      <c r="C41" s="85">
        <v>3</v>
      </c>
      <c r="D41" s="84">
        <v>6040073</v>
      </c>
      <c r="E41" s="84">
        <v>6070043</v>
      </c>
      <c r="F41" s="85" t="str">
        <f t="shared" si="2"/>
        <v>N</v>
      </c>
      <c r="G41" s="85">
        <f t="shared" si="0"/>
        <v>7</v>
      </c>
      <c r="I41" s="85" t="str">
        <f t="shared" si="1"/>
        <v/>
      </c>
    </row>
    <row r="42" spans="1:9" x14ac:dyDescent="0.2">
      <c r="A42" s="85">
        <v>40</v>
      </c>
      <c r="B42" s="85">
        <v>3</v>
      </c>
      <c r="C42" s="85">
        <v>4</v>
      </c>
      <c r="D42" s="84">
        <v>3760020</v>
      </c>
      <c r="E42" s="84">
        <v>3720060</v>
      </c>
      <c r="F42" s="85" t="str">
        <f t="shared" si="2"/>
        <v>N</v>
      </c>
      <c r="G42" s="85">
        <f t="shared" si="0"/>
        <v>7</v>
      </c>
      <c r="I42" s="85" t="str">
        <f t="shared" si="1"/>
        <v/>
      </c>
    </row>
    <row r="43" spans="1:9" x14ac:dyDescent="0.2">
      <c r="A43" s="85">
        <v>41</v>
      </c>
      <c r="B43" s="85">
        <v>3</v>
      </c>
      <c r="C43" s="85">
        <v>5</v>
      </c>
      <c r="D43" s="84">
        <v>5208060</v>
      </c>
      <c r="E43" s="84">
        <v>5208060</v>
      </c>
      <c r="F43" s="85" t="str">
        <f t="shared" si="2"/>
        <v>Y</v>
      </c>
      <c r="G43" s="85">
        <f t="shared" si="0"/>
        <v>7</v>
      </c>
      <c r="I43" s="85" t="str">
        <f t="shared" si="1"/>
        <v/>
      </c>
    </row>
    <row r="44" spans="1:9" x14ac:dyDescent="0.2">
      <c r="A44" s="85">
        <v>42</v>
      </c>
      <c r="B44" s="85">
        <v>3</v>
      </c>
      <c r="C44" s="85">
        <v>6</v>
      </c>
      <c r="D44" s="84">
        <v>683072</v>
      </c>
      <c r="E44" s="84">
        <v>683072</v>
      </c>
      <c r="F44" s="85" t="str">
        <f t="shared" si="2"/>
        <v>Y</v>
      </c>
      <c r="G44" s="85">
        <f t="shared" si="0"/>
        <v>6</v>
      </c>
      <c r="I44" s="85" t="str">
        <f t="shared" si="1"/>
        <v/>
      </c>
    </row>
    <row r="45" spans="1:9" x14ac:dyDescent="0.2">
      <c r="A45" s="85">
        <v>43</v>
      </c>
      <c r="B45" s="85">
        <v>3</v>
      </c>
      <c r="C45" s="85">
        <v>7</v>
      </c>
      <c r="D45" s="84">
        <v>8904200</v>
      </c>
      <c r="E45" s="84">
        <v>8204900</v>
      </c>
      <c r="F45" s="85" t="str">
        <f t="shared" si="2"/>
        <v>N</v>
      </c>
      <c r="G45" s="85">
        <f t="shared" si="0"/>
        <v>7</v>
      </c>
      <c r="I45" s="85" t="str">
        <f t="shared" si="1"/>
        <v/>
      </c>
    </row>
    <row r="46" spans="1:9" x14ac:dyDescent="0.2">
      <c r="A46" s="85">
        <v>44</v>
      </c>
      <c r="B46" s="85">
        <v>3</v>
      </c>
      <c r="C46" s="85">
        <v>8</v>
      </c>
      <c r="D46" s="84">
        <v>9058030</v>
      </c>
      <c r="E46" s="84">
        <v>9038050</v>
      </c>
      <c r="F46" s="85" t="str">
        <f t="shared" si="2"/>
        <v>N</v>
      </c>
      <c r="G46" s="85">
        <f t="shared" si="0"/>
        <v>7</v>
      </c>
      <c r="I46" s="85" t="str">
        <f t="shared" si="1"/>
        <v/>
      </c>
    </row>
    <row r="47" spans="1:9" x14ac:dyDescent="0.2">
      <c r="A47" s="85">
        <v>45</v>
      </c>
      <c r="B47" s="85">
        <v>3</v>
      </c>
      <c r="C47" s="85">
        <v>9</v>
      </c>
      <c r="D47" s="84">
        <v>4060057</v>
      </c>
      <c r="E47" s="84">
        <v>4060057</v>
      </c>
      <c r="F47" s="85" t="str">
        <f t="shared" si="2"/>
        <v>Y</v>
      </c>
      <c r="G47" s="85">
        <f t="shared" si="0"/>
        <v>7</v>
      </c>
      <c r="I47" s="85" t="str">
        <f t="shared" si="1"/>
        <v/>
      </c>
    </row>
    <row r="48" spans="1:9" x14ac:dyDescent="0.2">
      <c r="A48" s="85">
        <v>46</v>
      </c>
      <c r="B48" s="85">
        <v>3</v>
      </c>
      <c r="C48" s="85">
        <v>10</v>
      </c>
      <c r="D48" s="84">
        <v>7300086</v>
      </c>
      <c r="E48" s="84">
        <v>6300087</v>
      </c>
      <c r="F48" s="85" t="str">
        <f t="shared" si="2"/>
        <v>N</v>
      </c>
      <c r="G48" s="85">
        <f t="shared" si="0"/>
        <v>7</v>
      </c>
      <c r="I48" s="85" t="str">
        <f t="shared" si="1"/>
        <v/>
      </c>
    </row>
    <row r="49" spans="1:9" x14ac:dyDescent="0.2">
      <c r="A49" s="85">
        <v>47</v>
      </c>
      <c r="B49" s="85">
        <v>3</v>
      </c>
      <c r="C49" s="85">
        <v>11</v>
      </c>
      <c r="D49" s="84">
        <v>765830</v>
      </c>
      <c r="E49" s="84">
        <v>765830</v>
      </c>
      <c r="F49" s="85" t="str">
        <f t="shared" si="2"/>
        <v>Y</v>
      </c>
      <c r="G49" s="85">
        <f t="shared" si="0"/>
        <v>6</v>
      </c>
      <c r="I49" s="85" t="str">
        <f t="shared" si="1"/>
        <v/>
      </c>
    </row>
    <row r="50" spans="1:9" x14ac:dyDescent="0.2">
      <c r="A50" s="85">
        <v>48</v>
      </c>
      <c r="B50" s="85">
        <v>3</v>
      </c>
      <c r="C50" s="85">
        <v>12</v>
      </c>
      <c r="D50" s="84">
        <v>239540</v>
      </c>
      <c r="E50" s="84">
        <v>239540</v>
      </c>
      <c r="F50" s="85" t="str">
        <f t="shared" si="2"/>
        <v>Y</v>
      </c>
      <c r="G50" s="85">
        <f t="shared" si="0"/>
        <v>6</v>
      </c>
      <c r="I50" s="85" t="str">
        <f t="shared" si="1"/>
        <v/>
      </c>
    </row>
    <row r="51" spans="1:9" x14ac:dyDescent="0.2">
      <c r="A51" s="85">
        <v>49</v>
      </c>
      <c r="B51" s="85">
        <v>3</v>
      </c>
      <c r="C51" s="85">
        <v>13</v>
      </c>
      <c r="D51" s="84">
        <v>503692</v>
      </c>
      <c r="E51" s="84">
        <v>502693</v>
      </c>
      <c r="F51" s="85" t="str">
        <f t="shared" si="2"/>
        <v>N</v>
      </c>
      <c r="G51" s="85">
        <f t="shared" si="0"/>
        <v>6</v>
      </c>
      <c r="I51" s="85" t="str">
        <f t="shared" si="1"/>
        <v/>
      </c>
    </row>
    <row r="52" spans="1:9" x14ac:dyDescent="0.2">
      <c r="A52" s="85">
        <v>50</v>
      </c>
      <c r="B52" s="85">
        <v>3</v>
      </c>
      <c r="C52" s="85">
        <v>14</v>
      </c>
      <c r="D52" s="84">
        <v>7009820</v>
      </c>
      <c r="E52" s="84">
        <v>7009820</v>
      </c>
      <c r="F52" s="85" t="str">
        <f t="shared" si="2"/>
        <v>Y</v>
      </c>
      <c r="G52" s="85">
        <f t="shared" si="0"/>
        <v>7</v>
      </c>
      <c r="I52" s="85" t="str">
        <f t="shared" si="1"/>
        <v/>
      </c>
    </row>
    <row r="53" spans="1:9" x14ac:dyDescent="0.2">
      <c r="A53" s="85">
        <v>51</v>
      </c>
      <c r="B53" s="85">
        <v>3</v>
      </c>
      <c r="C53" s="85">
        <v>15</v>
      </c>
      <c r="D53" s="84">
        <v>4850600</v>
      </c>
      <c r="E53" s="84">
        <v>4850600</v>
      </c>
      <c r="F53" s="85" t="str">
        <f t="shared" si="2"/>
        <v>Y</v>
      </c>
      <c r="G53" s="85">
        <f t="shared" si="0"/>
        <v>7</v>
      </c>
      <c r="I53" s="85" t="str">
        <f t="shared" si="1"/>
        <v/>
      </c>
    </row>
    <row r="54" spans="1:9" x14ac:dyDescent="0.2">
      <c r="A54" s="85">
        <v>52</v>
      </c>
      <c r="B54" s="85">
        <v>3</v>
      </c>
      <c r="C54" s="85">
        <v>16</v>
      </c>
      <c r="D54" s="84">
        <v>3092070</v>
      </c>
      <c r="E54" s="84">
        <v>3092070</v>
      </c>
      <c r="F54" s="85" t="str">
        <f t="shared" si="2"/>
        <v>Y</v>
      </c>
      <c r="G54" s="85">
        <f t="shared" si="0"/>
        <v>7</v>
      </c>
      <c r="I54" s="85" t="str">
        <f t="shared" si="1"/>
        <v/>
      </c>
    </row>
    <row r="55" spans="1:9" x14ac:dyDescent="0.2">
      <c r="A55" s="85">
        <v>53</v>
      </c>
      <c r="B55" s="85">
        <v>3</v>
      </c>
      <c r="C55" s="85">
        <v>17</v>
      </c>
      <c r="D55" s="84">
        <v>8300605</v>
      </c>
      <c r="E55" s="84">
        <v>8600305</v>
      </c>
      <c r="F55" s="85" t="str">
        <f t="shared" si="2"/>
        <v>N</v>
      </c>
      <c r="G55" s="85">
        <f t="shared" si="0"/>
        <v>7</v>
      </c>
      <c r="I55" s="85" t="str">
        <f t="shared" si="1"/>
        <v/>
      </c>
    </row>
    <row r="56" spans="1:9" x14ac:dyDescent="0.2">
      <c r="A56" s="85">
        <v>54</v>
      </c>
      <c r="B56" s="85">
        <v>3</v>
      </c>
      <c r="C56" s="85">
        <v>18</v>
      </c>
      <c r="D56" s="84">
        <v>4090053</v>
      </c>
      <c r="E56" s="84">
        <v>4050093</v>
      </c>
      <c r="F56" s="85" t="str">
        <f t="shared" si="2"/>
        <v>N</v>
      </c>
      <c r="G56" s="85">
        <f t="shared" si="0"/>
        <v>7</v>
      </c>
      <c r="I56" s="85" t="str">
        <f t="shared" si="1"/>
        <v/>
      </c>
    </row>
    <row r="57" spans="1:9" x14ac:dyDescent="0.2">
      <c r="A57" s="85">
        <v>55</v>
      </c>
      <c r="B57" s="85">
        <v>4</v>
      </c>
      <c r="C57" s="85">
        <v>1</v>
      </c>
      <c r="D57" s="84">
        <v>6507030</v>
      </c>
      <c r="E57" s="84">
        <v>6507030</v>
      </c>
      <c r="F57" s="85" t="str">
        <f t="shared" si="2"/>
        <v>Y</v>
      </c>
      <c r="G57" s="85">
        <f t="shared" si="0"/>
        <v>7</v>
      </c>
      <c r="I57" s="85" t="str">
        <f t="shared" si="1"/>
        <v/>
      </c>
    </row>
    <row r="58" spans="1:9" x14ac:dyDescent="0.2">
      <c r="A58" s="85">
        <v>56</v>
      </c>
      <c r="B58" s="85">
        <v>4</v>
      </c>
      <c r="C58" s="85">
        <v>2</v>
      </c>
      <c r="D58" s="84">
        <v>263045</v>
      </c>
      <c r="E58" s="84">
        <v>265043</v>
      </c>
      <c r="F58" s="85" t="str">
        <f t="shared" si="2"/>
        <v>N</v>
      </c>
      <c r="G58" s="85">
        <f t="shared" si="0"/>
        <v>6</v>
      </c>
      <c r="I58" s="85" t="str">
        <f t="shared" si="1"/>
        <v/>
      </c>
    </row>
    <row r="59" spans="1:9" x14ac:dyDescent="0.2">
      <c r="A59" s="85">
        <v>57</v>
      </c>
      <c r="B59" s="85">
        <v>4</v>
      </c>
      <c r="C59" s="85">
        <v>3</v>
      </c>
      <c r="D59" s="84">
        <v>6507004</v>
      </c>
      <c r="E59" s="84">
        <v>7506004</v>
      </c>
      <c r="F59" s="85" t="str">
        <f t="shared" si="2"/>
        <v>N</v>
      </c>
      <c r="G59" s="85">
        <f t="shared" si="0"/>
        <v>7</v>
      </c>
      <c r="I59" s="85" t="str">
        <f t="shared" si="1"/>
        <v/>
      </c>
    </row>
    <row r="60" spans="1:9" x14ac:dyDescent="0.2">
      <c r="A60" s="85">
        <v>58</v>
      </c>
      <c r="B60" s="85">
        <v>4</v>
      </c>
      <c r="C60" s="85">
        <v>4</v>
      </c>
      <c r="D60" s="84">
        <v>5030840</v>
      </c>
      <c r="E60" s="84">
        <v>5030840</v>
      </c>
      <c r="F60" s="85" t="str">
        <f t="shared" si="2"/>
        <v>Y</v>
      </c>
      <c r="G60" s="85">
        <f t="shared" si="0"/>
        <v>7</v>
      </c>
      <c r="I60" s="85" t="str">
        <f t="shared" si="1"/>
        <v/>
      </c>
    </row>
    <row r="61" spans="1:9" x14ac:dyDescent="0.2">
      <c r="A61" s="85">
        <v>59</v>
      </c>
      <c r="B61" s="85">
        <v>4</v>
      </c>
      <c r="C61" s="85">
        <v>5</v>
      </c>
      <c r="D61" s="84">
        <v>2400907</v>
      </c>
      <c r="E61" s="84">
        <v>2900407</v>
      </c>
      <c r="F61" s="85" t="str">
        <f t="shared" si="2"/>
        <v>N</v>
      </c>
      <c r="G61" s="85">
        <f t="shared" si="0"/>
        <v>7</v>
      </c>
      <c r="I61" s="85" t="str">
        <f t="shared" si="1"/>
        <v/>
      </c>
    </row>
    <row r="62" spans="1:9" x14ac:dyDescent="0.2">
      <c r="A62" s="85">
        <v>60</v>
      </c>
      <c r="B62" s="85">
        <v>4</v>
      </c>
      <c r="C62" s="85">
        <v>6</v>
      </c>
      <c r="D62" s="84">
        <v>5240300</v>
      </c>
      <c r="E62" s="84">
        <v>5240300</v>
      </c>
      <c r="F62" s="85" t="str">
        <f t="shared" si="2"/>
        <v>Y</v>
      </c>
      <c r="G62" s="85">
        <f t="shared" si="0"/>
        <v>7</v>
      </c>
      <c r="I62" s="85" t="str">
        <f t="shared" si="1"/>
        <v/>
      </c>
    </row>
    <row r="63" spans="1:9" x14ac:dyDescent="0.2">
      <c r="A63" s="85">
        <v>61</v>
      </c>
      <c r="B63" s="85">
        <v>4</v>
      </c>
      <c r="C63" s="85">
        <v>7</v>
      </c>
      <c r="D63" s="84">
        <v>6800704</v>
      </c>
      <c r="E63" s="84">
        <v>6800704</v>
      </c>
      <c r="F63" s="85" t="str">
        <f t="shared" si="2"/>
        <v>Y</v>
      </c>
      <c r="G63" s="85">
        <f t="shared" si="0"/>
        <v>7</v>
      </c>
      <c r="I63" s="85" t="str">
        <f t="shared" si="1"/>
        <v/>
      </c>
    </row>
    <row r="64" spans="1:9" x14ac:dyDescent="0.2">
      <c r="A64" s="85">
        <v>62</v>
      </c>
      <c r="B64" s="85">
        <v>4</v>
      </c>
      <c r="C64" s="85">
        <v>8</v>
      </c>
      <c r="D64" s="84">
        <v>8250400</v>
      </c>
      <c r="E64" s="84">
        <v>8450200</v>
      </c>
      <c r="F64" s="85" t="str">
        <f t="shared" si="2"/>
        <v>N</v>
      </c>
      <c r="G64" s="85">
        <f t="shared" si="0"/>
        <v>7</v>
      </c>
      <c r="I64" s="85" t="str">
        <f t="shared" si="1"/>
        <v/>
      </c>
    </row>
    <row r="65" spans="1:9" x14ac:dyDescent="0.2">
      <c r="A65" s="85">
        <v>63</v>
      </c>
      <c r="B65" s="85">
        <v>4</v>
      </c>
      <c r="C65" s="85">
        <v>9</v>
      </c>
      <c r="D65" s="84">
        <v>2006840</v>
      </c>
      <c r="E65" s="84">
        <v>6002840</v>
      </c>
      <c r="F65" s="85" t="str">
        <f t="shared" si="2"/>
        <v>N</v>
      </c>
      <c r="G65" s="85">
        <f t="shared" si="0"/>
        <v>7</v>
      </c>
      <c r="I65" s="85" t="str">
        <f t="shared" si="1"/>
        <v/>
      </c>
    </row>
    <row r="66" spans="1:9" x14ac:dyDescent="0.2">
      <c r="A66" s="85">
        <v>64</v>
      </c>
      <c r="B66" s="85">
        <v>4</v>
      </c>
      <c r="C66" s="85">
        <v>10</v>
      </c>
      <c r="D66" s="84">
        <v>904785</v>
      </c>
      <c r="E66" s="84">
        <v>904785</v>
      </c>
      <c r="F66" s="85" t="str">
        <f t="shared" si="2"/>
        <v>Y</v>
      </c>
      <c r="G66" s="85">
        <f t="shared" si="0"/>
        <v>6</v>
      </c>
      <c r="I66" s="85" t="str">
        <f t="shared" si="1"/>
        <v/>
      </c>
    </row>
    <row r="67" spans="1:9" x14ac:dyDescent="0.2">
      <c r="A67" s="85">
        <v>65</v>
      </c>
      <c r="B67" s="85">
        <v>4</v>
      </c>
      <c r="C67" s="85">
        <v>11</v>
      </c>
      <c r="D67" s="84">
        <v>6005890</v>
      </c>
      <c r="E67" s="84">
        <v>6005890</v>
      </c>
      <c r="F67" s="85" t="str">
        <f t="shared" si="2"/>
        <v>Y</v>
      </c>
      <c r="G67" s="85">
        <f t="shared" ref="G67:G74" si="3">LEN(E67)</f>
        <v>7</v>
      </c>
      <c r="I67" s="85" t="str">
        <f t="shared" ref="I67:I74" si="4">IF(OR(F67=H67,ISBLANK(H67)),"",1)</f>
        <v/>
      </c>
    </row>
    <row r="68" spans="1:9" x14ac:dyDescent="0.2">
      <c r="A68" s="85">
        <v>66</v>
      </c>
      <c r="B68" s="85">
        <v>4</v>
      </c>
      <c r="C68" s="85">
        <v>12</v>
      </c>
      <c r="D68" s="84">
        <v>5940002</v>
      </c>
      <c r="E68" s="84">
        <v>2940005</v>
      </c>
      <c r="F68" s="85" t="str">
        <f t="shared" ref="F68:F74" si="5">IF(E68=D68,"Y","N")</f>
        <v>N</v>
      </c>
      <c r="G68" s="85">
        <f t="shared" si="3"/>
        <v>7</v>
      </c>
      <c r="I68" s="85" t="str">
        <f t="shared" si="4"/>
        <v/>
      </c>
    </row>
    <row r="69" spans="1:9" x14ac:dyDescent="0.2">
      <c r="A69" s="85">
        <v>67</v>
      </c>
      <c r="B69" s="85">
        <v>4</v>
      </c>
      <c r="C69" s="85">
        <v>13</v>
      </c>
      <c r="D69" s="84">
        <v>7003049</v>
      </c>
      <c r="E69" s="84">
        <v>7009043</v>
      </c>
      <c r="F69" s="85" t="str">
        <f t="shared" si="5"/>
        <v>N</v>
      </c>
      <c r="G69" s="85">
        <f t="shared" si="3"/>
        <v>7</v>
      </c>
      <c r="I69" s="85" t="str">
        <f t="shared" si="4"/>
        <v/>
      </c>
    </row>
    <row r="70" spans="1:9" x14ac:dyDescent="0.2">
      <c r="A70" s="85">
        <v>68</v>
      </c>
      <c r="B70" s="85">
        <v>4</v>
      </c>
      <c r="C70" s="85">
        <v>14</v>
      </c>
      <c r="D70" s="84">
        <v>5700028</v>
      </c>
      <c r="E70" s="84">
        <v>5700028</v>
      </c>
      <c r="F70" s="85" t="str">
        <f t="shared" si="5"/>
        <v>Y</v>
      </c>
      <c r="G70" s="85">
        <f t="shared" si="3"/>
        <v>7</v>
      </c>
      <c r="I70" s="85" t="str">
        <f t="shared" si="4"/>
        <v/>
      </c>
    </row>
    <row r="71" spans="1:9" x14ac:dyDescent="0.2">
      <c r="A71" s="85">
        <v>69</v>
      </c>
      <c r="B71" s="85">
        <v>4</v>
      </c>
      <c r="C71" s="85">
        <v>15</v>
      </c>
      <c r="D71" s="84">
        <v>4020980</v>
      </c>
      <c r="E71" s="84">
        <v>4080920</v>
      </c>
      <c r="F71" s="85" t="str">
        <f t="shared" si="5"/>
        <v>N</v>
      </c>
      <c r="G71" s="85">
        <f t="shared" si="3"/>
        <v>7</v>
      </c>
      <c r="I71" s="85" t="str">
        <f t="shared" si="4"/>
        <v/>
      </c>
    </row>
    <row r="72" spans="1:9" x14ac:dyDescent="0.2">
      <c r="A72" s="85">
        <v>70</v>
      </c>
      <c r="B72" s="85">
        <v>4</v>
      </c>
      <c r="C72" s="85">
        <v>16</v>
      </c>
      <c r="D72" s="84">
        <v>3097005</v>
      </c>
      <c r="E72" s="84">
        <v>7093005</v>
      </c>
      <c r="F72" s="85" t="str">
        <f t="shared" si="5"/>
        <v>N</v>
      </c>
      <c r="G72" s="85">
        <f t="shared" si="3"/>
        <v>7</v>
      </c>
      <c r="I72" s="85" t="str">
        <f t="shared" si="4"/>
        <v/>
      </c>
    </row>
    <row r="73" spans="1:9" x14ac:dyDescent="0.2">
      <c r="A73" s="85">
        <v>71</v>
      </c>
      <c r="B73" s="85">
        <v>4</v>
      </c>
      <c r="C73" s="85">
        <v>17</v>
      </c>
      <c r="D73" s="84">
        <v>4025070</v>
      </c>
      <c r="E73" s="84">
        <v>4075020</v>
      </c>
      <c r="F73" s="85" t="str">
        <f t="shared" si="5"/>
        <v>N</v>
      </c>
      <c r="G73" s="85">
        <f t="shared" si="3"/>
        <v>7</v>
      </c>
      <c r="I73" s="85" t="str">
        <f t="shared" si="4"/>
        <v/>
      </c>
    </row>
    <row r="74" spans="1:9" x14ac:dyDescent="0.2">
      <c r="A74" s="85">
        <v>72</v>
      </c>
      <c r="B74" s="85">
        <v>4</v>
      </c>
      <c r="C74" s="85">
        <v>18</v>
      </c>
      <c r="D74" s="84">
        <v>8703400</v>
      </c>
      <c r="E74" s="84">
        <v>8703400</v>
      </c>
      <c r="F74" s="85" t="str">
        <f t="shared" si="5"/>
        <v>Y</v>
      </c>
      <c r="G74" s="85">
        <f t="shared" si="3"/>
        <v>7</v>
      </c>
      <c r="I74" s="85" t="str">
        <f t="shared" si="4"/>
        <v/>
      </c>
    </row>
  </sheetData>
  <dataValidations count="1">
    <dataValidation type="list" allowBlank="1" showInputMessage="1" showErrorMessage="1" sqref="H3:H74" xr:uid="{05C7B805-8FB8-374F-914F-0B2C617A3A1F}">
      <formula1>"Y,N"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הכתבה</vt:lpstr>
      <vt:lpstr>הכתבה 3מ</vt:lpstr>
      <vt:lpstr>הכתבה ספרה ספרה</vt:lpstr>
      <vt:lpstr>חמש בש</vt:lpstr>
      <vt:lpstr>שיבוץ ספרות </vt:lpstr>
      <vt:lpstr>זהה-שונה שמיעתי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Dror Dotan</cp:lastModifiedBy>
  <dcterms:created xsi:type="dcterms:W3CDTF">2022-10-30T13:28:42Z</dcterms:created>
  <dcterms:modified xsi:type="dcterms:W3CDTF">2026-01-16T15:17:17Z</dcterms:modified>
</cp:coreProperties>
</file>